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8695" windowHeight="12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I38" i="1" l="1"/>
  <c r="C64" i="1" l="1"/>
  <c r="C53" i="1"/>
  <c r="C44" i="1"/>
  <c r="C22" i="1"/>
  <c r="C65" i="1" l="1"/>
  <c r="E22" i="1" l="1"/>
  <c r="J56" i="1" l="1"/>
  <c r="J57" i="1"/>
  <c r="J58" i="1"/>
  <c r="J59" i="1"/>
  <c r="J60" i="1"/>
  <c r="J61" i="1"/>
  <c r="J47" i="1"/>
  <c r="J48" i="1"/>
  <c r="J49" i="1"/>
  <c r="J50" i="1"/>
  <c r="J51" i="1"/>
  <c r="J52" i="1"/>
  <c r="J46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25" i="1"/>
  <c r="J11" i="1"/>
  <c r="J12" i="1"/>
  <c r="J13" i="1"/>
  <c r="J14" i="1"/>
  <c r="J15" i="1"/>
  <c r="J16" i="1"/>
  <c r="J17" i="1"/>
  <c r="J18" i="1"/>
  <c r="J19" i="1"/>
  <c r="J20" i="1"/>
  <c r="J21" i="1"/>
  <c r="J10" i="1"/>
  <c r="I61" i="1"/>
  <c r="H64" i="1"/>
  <c r="G64" i="1"/>
  <c r="E64" i="1"/>
  <c r="D64" i="1"/>
  <c r="I63" i="1"/>
  <c r="F63" i="1"/>
  <c r="I62" i="1"/>
  <c r="F62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H53" i="1"/>
  <c r="G53" i="1"/>
  <c r="E53" i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F45" i="1"/>
  <c r="H44" i="1"/>
  <c r="G44" i="1"/>
  <c r="E44" i="1"/>
  <c r="D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H22" i="1"/>
  <c r="G22" i="1"/>
  <c r="D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J44" i="1" l="1"/>
  <c r="J22" i="1"/>
  <c r="J64" i="1"/>
  <c r="J53" i="1"/>
  <c r="I64" i="1"/>
  <c r="G65" i="1"/>
  <c r="I44" i="1"/>
  <c r="H65" i="1"/>
  <c r="I22" i="1"/>
  <c r="F64" i="1"/>
  <c r="F53" i="1"/>
  <c r="E65" i="1"/>
  <c r="D65" i="1"/>
  <c r="F44" i="1"/>
  <c r="I53" i="1"/>
  <c r="F22" i="1"/>
  <c r="J65" i="1" l="1"/>
  <c r="I65" i="1"/>
  <c r="F65" i="1"/>
</calcChain>
</file>

<file path=xl/sharedStrings.xml><?xml version="1.0" encoding="utf-8"?>
<sst xmlns="http://schemas.openxmlformats.org/spreadsheetml/2006/main" count="79" uniqueCount="75">
  <si>
    <t>BASHKIA LIBRAZHD</t>
  </si>
  <si>
    <t>/000 leke</t>
  </si>
  <si>
    <t>Lloji i Takses ,Tarifes</t>
  </si>
  <si>
    <t xml:space="preserve">Te ardhura  tatimore  </t>
  </si>
  <si>
    <t xml:space="preserve">Te ardhura nga taksat vendore  </t>
  </si>
  <si>
    <t xml:space="preserve">Tatim  i  thjeshtuar mbi biz e vogel  </t>
  </si>
  <si>
    <t>Taksa nga tatimi mbi te ardhurat personale</t>
  </si>
  <si>
    <t xml:space="preserve">Taksa mbi ndertesat  </t>
  </si>
  <si>
    <t>Takse mbi truallin</t>
  </si>
  <si>
    <t>Takse toke bujqesore</t>
  </si>
  <si>
    <t>Taksa e kalim te drejtes se pronesise</t>
  </si>
  <si>
    <t xml:space="preserve">Taksa e ndikimit ne infrastrukture  ndertimet e reja </t>
  </si>
  <si>
    <t xml:space="preserve">Taksa e ndikimit ne infrastrukture  nga legalizimet </t>
  </si>
  <si>
    <t xml:space="preserve">Takse tabele </t>
  </si>
  <si>
    <t>Takse hoteli</t>
  </si>
  <si>
    <t xml:space="preserve">Taksa e regjistrimit pervitshem te  automjeteve </t>
  </si>
  <si>
    <t xml:space="preserve">Takse nga Renta </t>
  </si>
  <si>
    <t>Shuma</t>
  </si>
  <si>
    <t xml:space="preserve">Te ardhura jo tatimore  </t>
  </si>
  <si>
    <t xml:space="preserve">Te ardhura nga tarifat vendore  </t>
  </si>
  <si>
    <t xml:space="preserve">Tarife pastrimi   </t>
  </si>
  <si>
    <t>Tarife ndricimi+Gjelbrimi</t>
  </si>
  <si>
    <t>Tarife sherbimi ne varrezat publike</t>
  </si>
  <si>
    <t>Tarifa e sherbimit veterinar</t>
  </si>
  <si>
    <t xml:space="preserve">Tarife e  tregut te organizuar  </t>
  </si>
  <si>
    <t>Tarifa leje per tregetim ambulator</t>
  </si>
  <si>
    <t>Tarife parkimi</t>
  </si>
  <si>
    <t>Tarife per dhenie license e certifikate transporti</t>
  </si>
  <si>
    <t>Tarife per leje te drejta , vertetime,informacione .</t>
  </si>
  <si>
    <t xml:space="preserve">Tarife per zenien e hapsires publike </t>
  </si>
  <si>
    <t xml:space="preserve">Tarife per librat e udhetimi te udhetareve 
brenda vendit </t>
  </si>
  <si>
    <t xml:space="preserve">Tarifa per  autorizime  ushtrim aktiviteti,
autorizime  per karburantet. </t>
  </si>
  <si>
    <t>Tarifa te tjera nga Urbanistika</t>
  </si>
  <si>
    <t xml:space="preserve">Tarife per linjat ajrore dhe nentokesore </t>
  </si>
  <si>
    <t xml:space="preserve">Tarife per mbetjet inerte </t>
  </si>
  <si>
    <t>Tarifa për ndikimin ne mjedis</t>
  </si>
  <si>
    <t xml:space="preserve">Tarifat e shërbimeve që kryhen nga Struktura e 
Mbrojtjes nga Zjarri dhe Shpëtimin. </t>
  </si>
  <si>
    <t>Interesa kamatvonesa,taksat</t>
  </si>
  <si>
    <t>Tarifa ne sektorin e pyjeve dhe kullotave</t>
  </si>
  <si>
    <t>Tarifa ne Sektorin e Pyjeve</t>
  </si>
  <si>
    <t>Tarifa ne Sektorin e Kullotave</t>
  </si>
  <si>
    <t>Tarifa nga shfrytezimi i materialit drusor nga subjektet</t>
  </si>
  <si>
    <t>Te ardhura nga shitja e materialit drusor qe dalin nga rrallimet</t>
  </si>
  <si>
    <t xml:space="preserve">Te ardhura te tjera </t>
  </si>
  <si>
    <t>Qera e shitje trualli</t>
  </si>
  <si>
    <t xml:space="preserve">Qera ndertese </t>
  </si>
  <si>
    <t xml:space="preserve">Pagesa e prinderve çerdhe </t>
  </si>
  <si>
    <t xml:space="preserve">Pagesa e prinderve kopesht </t>
  </si>
  <si>
    <t>Detyr.te prapamb.nga kopshtet cerdhe dhe qendra ditore</t>
  </si>
  <si>
    <t xml:space="preserve">Gjoba nga I.N.U.V, policia </t>
  </si>
  <si>
    <t>Te ardhura nga pullat e gjendjes  civile  5 %</t>
  </si>
  <si>
    <t>Sponsorizime</t>
  </si>
  <si>
    <t xml:space="preserve">Shuma </t>
  </si>
  <si>
    <t>TOTALI</t>
  </si>
  <si>
    <t>Tabela Nr 1</t>
  </si>
  <si>
    <t xml:space="preserve"> </t>
  </si>
  <si>
    <t xml:space="preserve">Te ardhura nga perdorimi vërtetimeve të transportit  dok. Ankandi rap teknik etj </t>
  </si>
  <si>
    <t xml:space="preserve">     </t>
  </si>
  <si>
    <t xml:space="preserve">DREJTORIA E TAKSAVE  VENDORE </t>
  </si>
  <si>
    <t xml:space="preserve">      Lindita  SHULI </t>
  </si>
  <si>
    <t xml:space="preserve">              DREJTORE TAKSAVE  VENDORE</t>
  </si>
  <si>
    <t>Plani 
viti 
2024</t>
  </si>
  <si>
    <t>Diferenca    2024</t>
  </si>
  <si>
    <t>Realiz.ne        %                 2024</t>
  </si>
  <si>
    <t>Diferenca 2023</t>
  </si>
  <si>
    <t>Nga shfrytezimi i prodhimeve te dyta  pyjore, te tjera .</t>
  </si>
  <si>
    <t>Nga shfrytezimi i druve te zjarrit nga fshataresia</t>
  </si>
  <si>
    <t>Detyrimi i prapambetur nga taksat</t>
  </si>
  <si>
    <t xml:space="preserve">                                                                           Te ardhurat nga shitja ,tarifa akte administrative
 </t>
  </si>
  <si>
    <t>MONITORIMI I TË ARDHURAVE  TË 8-MUJORIT  2024 DHE KRAHASIMI ME 8- MUJORIN  2023</t>
  </si>
  <si>
    <t>Plani  
8- Mujori 2023</t>
  </si>
  <si>
    <t>Fakti 
8- Mujori 2023</t>
  </si>
  <si>
    <t>Plani  
8- Mujori 2024</t>
  </si>
  <si>
    <t>Fakti 
8- Mujori 2024</t>
  </si>
  <si>
    <t xml:space="preserve">                           Data 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</si>
</sst>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5" fillId="2" borderId="1" xfId="0" applyFont="1" applyFill="1" applyBorder="1"/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9" fillId="0" borderId="0" xfId="0" applyFont="1"/>
    <xf numFmtId="164" fontId="3" fillId="0" borderId="1" xfId="1" applyNumberFormat="1" applyFont="1" applyBorder="1"/>
    <xf numFmtId="164" fontId="2" fillId="0" borderId="1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/>
    <xf numFmtId="164" fontId="6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164" fontId="2" fillId="0" borderId="0" xfId="1" applyNumberFormat="1" applyFont="1"/>
    <xf numFmtId="164" fontId="10" fillId="0" borderId="0" xfId="1" applyNumberFormat="1" applyFont="1"/>
    <xf numFmtId="164" fontId="4" fillId="0" borderId="1" xfId="1" applyNumberFormat="1" applyFont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7" fillId="0" borderId="1" xfId="1" applyNumberFormat="1" applyFont="1" applyBorder="1"/>
    <xf numFmtId="164" fontId="3" fillId="2" borderId="1" xfId="1" applyNumberFormat="1" applyFont="1" applyFill="1" applyBorder="1"/>
    <xf numFmtId="164" fontId="5" fillId="0" borderId="1" xfId="1" applyNumberFormat="1" applyFont="1" applyBorder="1"/>
    <xf numFmtId="164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wrapText="1"/>
    </xf>
    <xf numFmtId="164" fontId="2" fillId="0" borderId="3" xfId="1" applyNumberFormat="1" applyFont="1" applyBorder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 vertical="center"/>
    </xf>
    <xf numFmtId="164" fontId="12" fillId="0" borderId="0" xfId="1" applyNumberFormat="1" applyFont="1"/>
    <xf numFmtId="164" fontId="13" fillId="0" borderId="0" xfId="1" applyNumberFormat="1" applyFont="1"/>
    <xf numFmtId="0" fontId="13" fillId="0" borderId="0" xfId="0" applyFont="1"/>
    <xf numFmtId="0" fontId="12" fillId="0" borderId="0" xfId="0" applyFont="1"/>
    <xf numFmtId="164" fontId="13" fillId="0" borderId="1" xfId="1" applyNumberFormat="1" applyFont="1" applyBorder="1"/>
    <xf numFmtId="164" fontId="13" fillId="0" borderId="3" xfId="1" applyNumberFormat="1" applyFont="1" applyBorder="1"/>
    <xf numFmtId="164" fontId="1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64" fontId="7" fillId="0" borderId="0" xfId="1" applyNumberFormat="1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D3" sqref="D3"/>
    </sheetView>
  </sheetViews>
  <sheetFormatPr defaultRowHeight="15" x14ac:dyDescent="0.25"/>
  <cols>
    <col min="1" max="1" width="3.28515625" style="4" customWidth="1"/>
    <col min="2" max="2" width="44.42578125" style="4" customWidth="1"/>
    <col min="3" max="3" width="9.7109375" style="30" customWidth="1"/>
    <col min="4" max="4" width="10.7109375" style="30" customWidth="1"/>
    <col min="5" max="5" width="11.5703125" style="30" customWidth="1"/>
    <col min="6" max="6" width="9.5703125" style="30" customWidth="1"/>
    <col min="7" max="7" width="11.5703125" style="51" customWidth="1"/>
    <col min="8" max="8" width="10.42578125" style="51" customWidth="1"/>
    <col min="9" max="9" width="9.28515625" style="51" customWidth="1"/>
    <col min="10" max="10" width="7.85546875" style="52" customWidth="1"/>
    <col min="11" max="16384" width="9.140625" style="4"/>
  </cols>
  <sheetData>
    <row r="1" spans="1:10" x14ac:dyDescent="0.25">
      <c r="G1" s="50"/>
    </row>
    <row r="2" spans="1:10" x14ac:dyDescent="0.25">
      <c r="A2" s="26" t="s">
        <v>54</v>
      </c>
      <c r="B2" s="34"/>
      <c r="C2" s="37"/>
      <c r="G2" s="60" t="s">
        <v>74</v>
      </c>
    </row>
    <row r="3" spans="1:10" x14ac:dyDescent="0.25">
      <c r="A3" s="1" t="s">
        <v>0</v>
      </c>
      <c r="D3" s="36"/>
      <c r="E3" s="36"/>
      <c r="F3" s="36"/>
      <c r="G3" s="50"/>
      <c r="H3" s="50"/>
      <c r="I3" s="50"/>
      <c r="J3" s="53"/>
    </row>
    <row r="4" spans="1:10" x14ac:dyDescent="0.25">
      <c r="A4" s="2" t="s">
        <v>58</v>
      </c>
      <c r="D4" s="36"/>
      <c r="E4" s="36"/>
      <c r="F4" s="36"/>
      <c r="G4" s="50"/>
      <c r="H4" s="50"/>
      <c r="I4" s="50"/>
      <c r="J4" s="53"/>
    </row>
    <row r="5" spans="1:10" x14ac:dyDescent="0.25">
      <c r="B5" s="4" t="s">
        <v>55</v>
      </c>
      <c r="D5" s="36"/>
      <c r="I5" s="36" t="s">
        <v>1</v>
      </c>
    </row>
    <row r="6" spans="1:10" ht="21.75" customHeight="1" x14ac:dyDescent="0.25">
      <c r="A6" s="5" t="s">
        <v>69</v>
      </c>
      <c r="B6" s="2"/>
      <c r="C6" s="36"/>
      <c r="D6" s="36"/>
      <c r="E6" s="36"/>
      <c r="F6" s="36"/>
      <c r="G6" s="50"/>
      <c r="H6" s="50"/>
      <c r="I6" s="50"/>
      <c r="J6" s="53"/>
    </row>
    <row r="7" spans="1:10" s="35" customFormat="1" ht="40.5" customHeight="1" x14ac:dyDescent="0.2">
      <c r="A7" s="25" t="s">
        <v>55</v>
      </c>
      <c r="B7" s="7" t="s">
        <v>2</v>
      </c>
      <c r="C7" s="38" t="s">
        <v>61</v>
      </c>
      <c r="D7" s="38" t="s">
        <v>70</v>
      </c>
      <c r="E7" s="38" t="s">
        <v>71</v>
      </c>
      <c r="F7" s="38" t="s">
        <v>64</v>
      </c>
      <c r="G7" s="38" t="s">
        <v>72</v>
      </c>
      <c r="H7" s="38" t="s">
        <v>73</v>
      </c>
      <c r="I7" s="38" t="s">
        <v>62</v>
      </c>
      <c r="J7" s="57" t="s">
        <v>63</v>
      </c>
    </row>
    <row r="8" spans="1:10" x14ac:dyDescent="0.25">
      <c r="A8" s="6"/>
      <c r="B8" s="15" t="s">
        <v>3</v>
      </c>
      <c r="C8" s="39"/>
      <c r="D8" s="27"/>
      <c r="E8" s="40"/>
      <c r="F8" s="40"/>
      <c r="G8" s="27"/>
      <c r="H8" s="40"/>
      <c r="I8" s="40"/>
      <c r="J8" s="58"/>
    </row>
    <row r="9" spans="1:10" x14ac:dyDescent="0.25">
      <c r="A9" s="6"/>
      <c r="B9" s="16" t="s">
        <v>4</v>
      </c>
      <c r="C9" s="41"/>
      <c r="D9" s="27"/>
      <c r="E9" s="40"/>
      <c r="F9" s="40"/>
      <c r="G9" s="27"/>
      <c r="H9" s="40"/>
      <c r="I9" s="40"/>
      <c r="J9" s="58"/>
    </row>
    <row r="10" spans="1:10" x14ac:dyDescent="0.25">
      <c r="A10" s="8">
        <v>1</v>
      </c>
      <c r="B10" s="9" t="s">
        <v>5</v>
      </c>
      <c r="C10" s="42">
        <v>320</v>
      </c>
      <c r="D10" s="13">
        <v>820</v>
      </c>
      <c r="E10" s="27">
        <v>80</v>
      </c>
      <c r="F10" s="27">
        <f t="shared" ref="F10:F22" si="0">E10-D10</f>
        <v>-740</v>
      </c>
      <c r="G10" s="27">
        <v>208</v>
      </c>
      <c r="H10" s="27">
        <v>206</v>
      </c>
      <c r="I10" s="27">
        <f>H10-G10</f>
        <v>-2</v>
      </c>
      <c r="J10" s="27">
        <f>H10/G10*100</f>
        <v>99.038461538461547</v>
      </c>
    </row>
    <row r="11" spans="1:10" x14ac:dyDescent="0.25">
      <c r="A11" s="8">
        <v>2</v>
      </c>
      <c r="B11" s="9" t="s">
        <v>6</v>
      </c>
      <c r="C11" s="27">
        <v>10000</v>
      </c>
      <c r="D11" s="13">
        <v>3160</v>
      </c>
      <c r="E11" s="27">
        <v>4517</v>
      </c>
      <c r="F11" s="27">
        <f t="shared" si="0"/>
        <v>1357</v>
      </c>
      <c r="G11" s="27">
        <v>6400</v>
      </c>
      <c r="H11" s="27">
        <v>5174</v>
      </c>
      <c r="I11" s="27">
        <f t="shared" ref="I11:I21" si="1">H11-G11</f>
        <v>-1226</v>
      </c>
      <c r="J11" s="27">
        <f t="shared" ref="J11:J21" si="2">H11/G11*100</f>
        <v>80.84375</v>
      </c>
    </row>
    <row r="12" spans="1:10" x14ac:dyDescent="0.25">
      <c r="A12" s="8">
        <v>3</v>
      </c>
      <c r="B12" s="9" t="s">
        <v>7</v>
      </c>
      <c r="C12" s="43">
        <v>14000</v>
      </c>
      <c r="D12" s="13">
        <v>10400</v>
      </c>
      <c r="E12" s="27">
        <v>3874</v>
      </c>
      <c r="F12" s="27">
        <f t="shared" si="0"/>
        <v>-6526</v>
      </c>
      <c r="G12" s="27">
        <v>9280</v>
      </c>
      <c r="H12" s="27">
        <v>7254</v>
      </c>
      <c r="I12" s="27">
        <f t="shared" si="1"/>
        <v>-2026</v>
      </c>
      <c r="J12" s="27">
        <f t="shared" si="2"/>
        <v>78.168103448275858</v>
      </c>
    </row>
    <row r="13" spans="1:10" x14ac:dyDescent="0.25">
      <c r="A13" s="8">
        <v>4</v>
      </c>
      <c r="B13" s="9" t="s">
        <v>8</v>
      </c>
      <c r="C13" s="43">
        <v>612</v>
      </c>
      <c r="D13" s="13">
        <v>400</v>
      </c>
      <c r="E13" s="27">
        <v>418</v>
      </c>
      <c r="F13" s="27">
        <f t="shared" si="0"/>
        <v>18</v>
      </c>
      <c r="G13" s="27">
        <v>400</v>
      </c>
      <c r="H13" s="27">
        <v>349</v>
      </c>
      <c r="I13" s="27">
        <f t="shared" si="1"/>
        <v>-51</v>
      </c>
      <c r="J13" s="27">
        <f t="shared" si="2"/>
        <v>87.25</v>
      </c>
    </row>
    <row r="14" spans="1:10" x14ac:dyDescent="0.25">
      <c r="A14" s="8">
        <v>5</v>
      </c>
      <c r="B14" s="9" t="s">
        <v>9</v>
      </c>
      <c r="C14" s="27">
        <v>5559</v>
      </c>
      <c r="D14" s="13">
        <v>3590</v>
      </c>
      <c r="E14" s="27">
        <v>1246</v>
      </c>
      <c r="F14" s="27">
        <f t="shared" si="0"/>
        <v>-2344</v>
      </c>
      <c r="G14" s="27">
        <v>3698</v>
      </c>
      <c r="H14" s="27">
        <v>1860</v>
      </c>
      <c r="I14" s="27">
        <f t="shared" si="1"/>
        <v>-1838</v>
      </c>
      <c r="J14" s="27">
        <f t="shared" si="2"/>
        <v>50.297458085451595</v>
      </c>
    </row>
    <row r="15" spans="1:10" x14ac:dyDescent="0.25">
      <c r="A15" s="8">
        <v>6</v>
      </c>
      <c r="B15" s="9" t="s">
        <v>10</v>
      </c>
      <c r="C15" s="43">
        <v>200</v>
      </c>
      <c r="D15" s="13">
        <v>728</v>
      </c>
      <c r="E15" s="27">
        <v>812</v>
      </c>
      <c r="F15" s="27">
        <f t="shared" si="0"/>
        <v>84</v>
      </c>
      <c r="G15" s="27">
        <v>120</v>
      </c>
      <c r="H15" s="27">
        <v>276</v>
      </c>
      <c r="I15" s="27">
        <f t="shared" si="1"/>
        <v>156</v>
      </c>
      <c r="J15" s="27">
        <f t="shared" si="2"/>
        <v>229.99999999999997</v>
      </c>
    </row>
    <row r="16" spans="1:10" x14ac:dyDescent="0.25">
      <c r="A16" s="8">
        <v>7</v>
      </c>
      <c r="B16" s="9" t="s">
        <v>11</v>
      </c>
      <c r="C16" s="27">
        <v>10302</v>
      </c>
      <c r="D16" s="13">
        <v>6700</v>
      </c>
      <c r="E16" s="27">
        <v>2528</v>
      </c>
      <c r="F16" s="27">
        <f t="shared" si="0"/>
        <v>-4172</v>
      </c>
      <c r="G16" s="27">
        <v>6800</v>
      </c>
      <c r="H16" s="27">
        <v>9023</v>
      </c>
      <c r="I16" s="27">
        <f t="shared" si="1"/>
        <v>2223</v>
      </c>
      <c r="J16" s="27">
        <f t="shared" si="2"/>
        <v>132.69117647058823</v>
      </c>
    </row>
    <row r="17" spans="1:10" x14ac:dyDescent="0.25">
      <c r="A17" s="8">
        <v>8</v>
      </c>
      <c r="B17" s="10" t="s">
        <v>12</v>
      </c>
      <c r="C17" s="43">
        <v>3000</v>
      </c>
      <c r="D17" s="13">
        <v>2000</v>
      </c>
      <c r="E17" s="27">
        <v>2139</v>
      </c>
      <c r="F17" s="27">
        <f t="shared" si="0"/>
        <v>139</v>
      </c>
      <c r="G17" s="27">
        <v>1880</v>
      </c>
      <c r="H17" s="27">
        <v>950</v>
      </c>
      <c r="I17" s="27">
        <f t="shared" si="1"/>
        <v>-930</v>
      </c>
      <c r="J17" s="27">
        <f t="shared" si="2"/>
        <v>50.531914893617028</v>
      </c>
    </row>
    <row r="18" spans="1:10" x14ac:dyDescent="0.25">
      <c r="A18" s="8">
        <v>9</v>
      </c>
      <c r="B18" s="9" t="s">
        <v>13</v>
      </c>
      <c r="C18" s="43">
        <v>355</v>
      </c>
      <c r="D18" s="13">
        <v>408</v>
      </c>
      <c r="E18" s="27">
        <v>329</v>
      </c>
      <c r="F18" s="27">
        <f t="shared" si="0"/>
        <v>-79</v>
      </c>
      <c r="G18" s="27">
        <v>230</v>
      </c>
      <c r="H18" s="27">
        <v>485</v>
      </c>
      <c r="I18" s="27">
        <f t="shared" si="1"/>
        <v>255</v>
      </c>
      <c r="J18" s="27">
        <f t="shared" si="2"/>
        <v>210.86956521739131</v>
      </c>
    </row>
    <row r="19" spans="1:10" x14ac:dyDescent="0.25">
      <c r="A19" s="8">
        <v>10</v>
      </c>
      <c r="B19" s="9" t="s">
        <v>14</v>
      </c>
      <c r="C19" s="43">
        <v>174</v>
      </c>
      <c r="D19" s="13">
        <v>112</v>
      </c>
      <c r="E19" s="27">
        <v>38</v>
      </c>
      <c r="F19" s="27">
        <f t="shared" si="0"/>
        <v>-74</v>
      </c>
      <c r="G19" s="27">
        <v>110</v>
      </c>
      <c r="H19" s="27">
        <v>37</v>
      </c>
      <c r="I19" s="27">
        <f t="shared" si="1"/>
        <v>-73</v>
      </c>
      <c r="J19" s="27">
        <f t="shared" si="2"/>
        <v>33.636363636363633</v>
      </c>
    </row>
    <row r="20" spans="1:10" x14ac:dyDescent="0.25">
      <c r="A20" s="8">
        <v>11</v>
      </c>
      <c r="B20" s="9" t="s">
        <v>15</v>
      </c>
      <c r="C20" s="43">
        <v>14000</v>
      </c>
      <c r="D20" s="13">
        <v>9500</v>
      </c>
      <c r="E20" s="27">
        <v>9014</v>
      </c>
      <c r="F20" s="27">
        <f t="shared" si="0"/>
        <v>-486</v>
      </c>
      <c r="G20" s="27">
        <v>9328</v>
      </c>
      <c r="H20" s="27">
        <v>10442</v>
      </c>
      <c r="I20" s="27">
        <f t="shared" si="1"/>
        <v>1114</v>
      </c>
      <c r="J20" s="27">
        <f t="shared" si="2"/>
        <v>111.942538593482</v>
      </c>
    </row>
    <row r="21" spans="1:10" x14ac:dyDescent="0.25">
      <c r="A21" s="8">
        <v>12</v>
      </c>
      <c r="B21" s="9" t="s">
        <v>16</v>
      </c>
      <c r="C21" s="27">
        <v>368</v>
      </c>
      <c r="D21" s="13">
        <v>240</v>
      </c>
      <c r="E21" s="27">
        <v>41</v>
      </c>
      <c r="F21" s="27">
        <f t="shared" si="0"/>
        <v>-199</v>
      </c>
      <c r="G21" s="27">
        <v>240</v>
      </c>
      <c r="H21" s="27">
        <v>30</v>
      </c>
      <c r="I21" s="27">
        <f t="shared" si="1"/>
        <v>-210</v>
      </c>
      <c r="J21" s="27">
        <f t="shared" si="2"/>
        <v>12.5</v>
      </c>
    </row>
    <row r="22" spans="1:10" x14ac:dyDescent="0.25">
      <c r="A22" s="5"/>
      <c r="B22" s="18" t="s">
        <v>17</v>
      </c>
      <c r="C22" s="44">
        <f>SUM(C10:C21)</f>
        <v>58890</v>
      </c>
      <c r="D22" s="28">
        <f>SUM(D10:D21)</f>
        <v>38058</v>
      </c>
      <c r="E22" s="28">
        <f>SUM(E10:E21)</f>
        <v>25036</v>
      </c>
      <c r="F22" s="28">
        <f t="shared" si="0"/>
        <v>-13022</v>
      </c>
      <c r="G22" s="28">
        <f>SUM(G10:G21)</f>
        <v>38694</v>
      </c>
      <c r="H22" s="28">
        <f>SUM(H10:H21)</f>
        <v>36086</v>
      </c>
      <c r="I22" s="28">
        <f>SUM(I10:I21)</f>
        <v>-2608</v>
      </c>
      <c r="J22" s="28">
        <f>H22/G22*100</f>
        <v>93.259936941127819</v>
      </c>
    </row>
    <row r="23" spans="1:10" x14ac:dyDescent="0.25">
      <c r="A23" s="8"/>
      <c r="B23" s="14" t="s">
        <v>18</v>
      </c>
      <c r="C23" s="32"/>
      <c r="D23" s="29"/>
      <c r="E23" s="29"/>
      <c r="F23" s="29"/>
      <c r="G23" s="54"/>
      <c r="H23" s="54"/>
      <c r="I23" s="55"/>
      <c r="J23" s="55"/>
    </row>
    <row r="24" spans="1:10" x14ac:dyDescent="0.25">
      <c r="A24" s="8"/>
      <c r="B24" s="11" t="s">
        <v>19</v>
      </c>
      <c r="C24" s="28"/>
      <c r="D24" s="27"/>
      <c r="E24" s="27"/>
      <c r="F24" s="27"/>
      <c r="G24" s="54"/>
      <c r="H24" s="54"/>
      <c r="I24" s="54"/>
      <c r="J24" s="54"/>
    </row>
    <row r="25" spans="1:10" x14ac:dyDescent="0.25">
      <c r="A25" s="8">
        <v>1</v>
      </c>
      <c r="B25" s="9" t="s">
        <v>20</v>
      </c>
      <c r="C25" s="43">
        <v>19500</v>
      </c>
      <c r="D25" s="13">
        <v>12040</v>
      </c>
      <c r="E25" s="27">
        <v>13149</v>
      </c>
      <c r="F25" s="27">
        <f>E25-D25</f>
        <v>1109</v>
      </c>
      <c r="G25" s="27">
        <v>12900</v>
      </c>
      <c r="H25" s="27">
        <v>15722</v>
      </c>
      <c r="I25" s="27">
        <f t="shared" ref="I25:I43" si="3">H25-G25</f>
        <v>2822</v>
      </c>
      <c r="J25" s="27">
        <f t="shared" ref="J25:J43" si="4">H25/G25*100</f>
        <v>121.87596899224806</v>
      </c>
    </row>
    <row r="26" spans="1:10" x14ac:dyDescent="0.25">
      <c r="A26" s="8">
        <v>2</v>
      </c>
      <c r="B26" s="9" t="s">
        <v>21</v>
      </c>
      <c r="C26" s="27">
        <v>3570</v>
      </c>
      <c r="D26" s="13">
        <v>2328</v>
      </c>
      <c r="E26" s="27">
        <v>1633</v>
      </c>
      <c r="F26" s="27">
        <f t="shared" ref="F26:F45" si="5">E26-D26</f>
        <v>-695</v>
      </c>
      <c r="G26" s="27">
        <v>2300</v>
      </c>
      <c r="H26" s="27">
        <v>2103</v>
      </c>
      <c r="I26" s="27">
        <f t="shared" si="3"/>
        <v>-197</v>
      </c>
      <c r="J26" s="27">
        <f t="shared" si="4"/>
        <v>91.434782608695656</v>
      </c>
    </row>
    <row r="27" spans="1:10" x14ac:dyDescent="0.25">
      <c r="A27" s="8">
        <v>3</v>
      </c>
      <c r="B27" s="9" t="s">
        <v>22</v>
      </c>
      <c r="C27" s="43">
        <v>150</v>
      </c>
      <c r="D27" s="13">
        <v>80</v>
      </c>
      <c r="E27" s="27">
        <v>60</v>
      </c>
      <c r="F27" s="27">
        <f t="shared" si="5"/>
        <v>-20</v>
      </c>
      <c r="G27" s="42">
        <v>90</v>
      </c>
      <c r="H27" s="27">
        <v>0</v>
      </c>
      <c r="I27" s="27">
        <f t="shared" si="3"/>
        <v>-90</v>
      </c>
      <c r="J27" s="27">
        <f t="shared" si="4"/>
        <v>0</v>
      </c>
    </row>
    <row r="28" spans="1:10" x14ac:dyDescent="0.25">
      <c r="A28" s="8">
        <v>4</v>
      </c>
      <c r="B28" s="9" t="s">
        <v>23</v>
      </c>
      <c r="C28" s="43">
        <v>350</v>
      </c>
      <c r="D28" s="13">
        <v>128</v>
      </c>
      <c r="E28" s="27">
        <v>200</v>
      </c>
      <c r="F28" s="27">
        <f t="shared" si="5"/>
        <v>72</v>
      </c>
      <c r="G28" s="42">
        <v>230</v>
      </c>
      <c r="H28" s="27">
        <v>350</v>
      </c>
      <c r="I28" s="27">
        <f t="shared" si="3"/>
        <v>120</v>
      </c>
      <c r="J28" s="27">
        <f t="shared" si="4"/>
        <v>152.17391304347828</v>
      </c>
    </row>
    <row r="29" spans="1:10" x14ac:dyDescent="0.25">
      <c r="A29" s="8">
        <v>5</v>
      </c>
      <c r="B29" s="9" t="s">
        <v>24</v>
      </c>
      <c r="C29" s="43">
        <v>1250</v>
      </c>
      <c r="D29" s="13">
        <v>800</v>
      </c>
      <c r="E29" s="27">
        <v>691</v>
      </c>
      <c r="F29" s="27">
        <f t="shared" si="5"/>
        <v>-109</v>
      </c>
      <c r="G29" s="27">
        <v>800</v>
      </c>
      <c r="H29" s="27">
        <v>682</v>
      </c>
      <c r="I29" s="27">
        <f t="shared" si="3"/>
        <v>-118</v>
      </c>
      <c r="J29" s="27">
        <f t="shared" si="4"/>
        <v>85.25</v>
      </c>
    </row>
    <row r="30" spans="1:10" x14ac:dyDescent="0.25">
      <c r="A30" s="8">
        <v>6</v>
      </c>
      <c r="B30" s="9" t="s">
        <v>25</v>
      </c>
      <c r="C30" s="43">
        <v>36</v>
      </c>
      <c r="D30" s="13">
        <v>40</v>
      </c>
      <c r="E30" s="27">
        <v>7</v>
      </c>
      <c r="F30" s="27">
        <f t="shared" si="5"/>
        <v>-33</v>
      </c>
      <c r="G30" s="27">
        <v>24</v>
      </c>
      <c r="H30" s="27">
        <v>12</v>
      </c>
      <c r="I30" s="27">
        <f t="shared" si="3"/>
        <v>-12</v>
      </c>
      <c r="J30" s="27">
        <f t="shared" si="4"/>
        <v>50</v>
      </c>
    </row>
    <row r="31" spans="1:10" x14ac:dyDescent="0.25">
      <c r="A31" s="8">
        <v>7</v>
      </c>
      <c r="B31" s="9" t="s">
        <v>26</v>
      </c>
      <c r="C31" s="43">
        <v>1326</v>
      </c>
      <c r="D31" s="13">
        <v>860</v>
      </c>
      <c r="E31" s="27">
        <v>1115</v>
      </c>
      <c r="F31" s="27">
        <f t="shared" si="5"/>
        <v>255</v>
      </c>
      <c r="G31" s="27">
        <v>880</v>
      </c>
      <c r="H31" s="27">
        <v>757</v>
      </c>
      <c r="I31" s="27">
        <f t="shared" si="3"/>
        <v>-123</v>
      </c>
      <c r="J31" s="27">
        <f t="shared" si="4"/>
        <v>86.022727272727266</v>
      </c>
    </row>
    <row r="32" spans="1:10" x14ac:dyDescent="0.25">
      <c r="A32" s="8">
        <v>8</v>
      </c>
      <c r="B32" s="17" t="s">
        <v>27</v>
      </c>
      <c r="C32" s="43">
        <v>650</v>
      </c>
      <c r="D32" s="13">
        <v>332</v>
      </c>
      <c r="E32" s="27">
        <v>545</v>
      </c>
      <c r="F32" s="27">
        <f t="shared" si="5"/>
        <v>213</v>
      </c>
      <c r="G32" s="27">
        <v>432</v>
      </c>
      <c r="H32" s="27">
        <v>345</v>
      </c>
      <c r="I32" s="27">
        <f t="shared" si="3"/>
        <v>-87</v>
      </c>
      <c r="J32" s="27">
        <f t="shared" si="4"/>
        <v>79.861111111111114</v>
      </c>
    </row>
    <row r="33" spans="1:10" x14ac:dyDescent="0.25">
      <c r="A33" s="8">
        <v>9</v>
      </c>
      <c r="B33" s="17" t="s">
        <v>28</v>
      </c>
      <c r="C33" s="43">
        <v>150</v>
      </c>
      <c r="D33" s="13">
        <v>498</v>
      </c>
      <c r="E33" s="27">
        <v>47</v>
      </c>
      <c r="F33" s="27">
        <f t="shared" si="5"/>
        <v>-451</v>
      </c>
      <c r="G33" s="27">
        <v>98</v>
      </c>
      <c r="H33" s="27">
        <v>52</v>
      </c>
      <c r="I33" s="27">
        <f t="shared" si="3"/>
        <v>-46</v>
      </c>
      <c r="J33" s="27">
        <f t="shared" si="4"/>
        <v>53.061224489795919</v>
      </c>
    </row>
    <row r="34" spans="1:10" x14ac:dyDescent="0.25">
      <c r="A34" s="8">
        <v>10</v>
      </c>
      <c r="B34" s="9" t="s">
        <v>29</v>
      </c>
      <c r="C34" s="43">
        <v>2150</v>
      </c>
      <c r="D34" s="13">
        <v>1370</v>
      </c>
      <c r="E34" s="27">
        <v>336</v>
      </c>
      <c r="F34" s="27">
        <f t="shared" si="5"/>
        <v>-1034</v>
      </c>
      <c r="G34" s="27">
        <v>1350</v>
      </c>
      <c r="H34" s="27">
        <v>809</v>
      </c>
      <c r="I34" s="27">
        <f t="shared" si="3"/>
        <v>-541</v>
      </c>
      <c r="J34" s="27">
        <f t="shared" si="4"/>
        <v>59.925925925925924</v>
      </c>
    </row>
    <row r="35" spans="1:10" ht="30" x14ac:dyDescent="0.25">
      <c r="A35" s="8">
        <v>11</v>
      </c>
      <c r="B35" s="17" t="s">
        <v>30</v>
      </c>
      <c r="C35" s="43">
        <v>150</v>
      </c>
      <c r="D35" s="13">
        <v>150</v>
      </c>
      <c r="E35" s="27">
        <v>100</v>
      </c>
      <c r="F35" s="27">
        <f t="shared" si="5"/>
        <v>-50</v>
      </c>
      <c r="G35" s="27">
        <v>90</v>
      </c>
      <c r="H35" s="27">
        <v>13</v>
      </c>
      <c r="I35" s="27">
        <f t="shared" si="3"/>
        <v>-77</v>
      </c>
      <c r="J35" s="27">
        <f t="shared" si="4"/>
        <v>14.444444444444443</v>
      </c>
    </row>
    <row r="36" spans="1:10" ht="30" x14ac:dyDescent="0.25">
      <c r="A36" s="8">
        <v>12</v>
      </c>
      <c r="B36" s="19" t="s">
        <v>31</v>
      </c>
      <c r="C36" s="45">
        <v>3000</v>
      </c>
      <c r="D36" s="13">
        <v>864</v>
      </c>
      <c r="E36" s="27">
        <v>0</v>
      </c>
      <c r="F36" s="27">
        <f t="shared" si="5"/>
        <v>-864</v>
      </c>
      <c r="G36" s="27">
        <v>2000</v>
      </c>
      <c r="H36" s="27">
        <v>1600</v>
      </c>
      <c r="I36" s="27">
        <f t="shared" si="3"/>
        <v>-400</v>
      </c>
      <c r="J36" s="27">
        <f t="shared" si="4"/>
        <v>80</v>
      </c>
    </row>
    <row r="37" spans="1:10" x14ac:dyDescent="0.25">
      <c r="A37" s="8">
        <v>13</v>
      </c>
      <c r="B37" s="9" t="s">
        <v>32</v>
      </c>
      <c r="C37" s="43">
        <v>1683</v>
      </c>
      <c r="D37" s="13">
        <v>1096</v>
      </c>
      <c r="E37" s="27">
        <v>470</v>
      </c>
      <c r="F37" s="27">
        <f t="shared" si="5"/>
        <v>-626</v>
      </c>
      <c r="G37" s="27">
        <v>1120</v>
      </c>
      <c r="H37" s="27">
        <v>470</v>
      </c>
      <c r="I37" s="27">
        <f t="shared" si="3"/>
        <v>-650</v>
      </c>
      <c r="J37" s="27">
        <f t="shared" si="4"/>
        <v>41.964285714285715</v>
      </c>
    </row>
    <row r="38" spans="1:10" x14ac:dyDescent="0.25">
      <c r="A38" s="8">
        <v>14</v>
      </c>
      <c r="B38" s="9" t="s">
        <v>33</v>
      </c>
      <c r="C38" s="43">
        <v>430</v>
      </c>
      <c r="D38" s="13">
        <v>280</v>
      </c>
      <c r="E38" s="27">
        <v>300</v>
      </c>
      <c r="F38" s="27">
        <f t="shared" si="5"/>
        <v>20</v>
      </c>
      <c r="G38" s="27">
        <v>240</v>
      </c>
      <c r="H38" s="27">
        <v>300</v>
      </c>
      <c r="I38" s="27">
        <f t="shared" si="3"/>
        <v>60</v>
      </c>
      <c r="J38" s="27">
        <f t="shared" si="4"/>
        <v>125</v>
      </c>
    </row>
    <row r="39" spans="1:10" x14ac:dyDescent="0.25">
      <c r="A39" s="8">
        <v>15</v>
      </c>
      <c r="B39" s="9" t="s">
        <v>34</v>
      </c>
      <c r="C39" s="43">
        <v>10</v>
      </c>
      <c r="D39" s="13">
        <v>136</v>
      </c>
      <c r="E39" s="27">
        <v>3</v>
      </c>
      <c r="F39" s="27">
        <f t="shared" si="5"/>
        <v>-133</v>
      </c>
      <c r="G39" s="27">
        <v>10</v>
      </c>
      <c r="H39" s="27">
        <v>0</v>
      </c>
      <c r="I39" s="27">
        <f t="shared" si="3"/>
        <v>-10</v>
      </c>
      <c r="J39" s="27">
        <v>0</v>
      </c>
    </row>
    <row r="40" spans="1:10" x14ac:dyDescent="0.25">
      <c r="A40" s="8">
        <v>16</v>
      </c>
      <c r="B40" s="9" t="s">
        <v>35</v>
      </c>
      <c r="C40" s="43">
        <v>7140</v>
      </c>
      <c r="D40" s="13">
        <v>4664</v>
      </c>
      <c r="E40" s="27">
        <v>4061</v>
      </c>
      <c r="F40" s="27">
        <f t="shared" si="5"/>
        <v>-603</v>
      </c>
      <c r="G40" s="27">
        <v>4740</v>
      </c>
      <c r="H40" s="27">
        <v>4862</v>
      </c>
      <c r="I40" s="27">
        <f t="shared" si="3"/>
        <v>122</v>
      </c>
      <c r="J40" s="27">
        <f t="shared" si="4"/>
        <v>102.57383966244727</v>
      </c>
    </row>
    <row r="41" spans="1:10" ht="33" customHeight="1" x14ac:dyDescent="0.25">
      <c r="A41" s="8">
        <v>17</v>
      </c>
      <c r="B41" s="17" t="s">
        <v>36</v>
      </c>
      <c r="C41" s="43">
        <v>101</v>
      </c>
      <c r="D41" s="13">
        <v>100</v>
      </c>
      <c r="E41" s="27">
        <v>34</v>
      </c>
      <c r="F41" s="27">
        <f t="shared" si="5"/>
        <v>-66</v>
      </c>
      <c r="G41" s="27">
        <v>64</v>
      </c>
      <c r="H41" s="27">
        <v>107</v>
      </c>
      <c r="I41" s="27">
        <f t="shared" si="3"/>
        <v>43</v>
      </c>
      <c r="J41" s="27">
        <f t="shared" si="4"/>
        <v>167.1875</v>
      </c>
    </row>
    <row r="42" spans="1:10" x14ac:dyDescent="0.25">
      <c r="A42" s="8">
        <v>18</v>
      </c>
      <c r="B42" s="9" t="s">
        <v>37</v>
      </c>
      <c r="C42" s="27">
        <v>1500</v>
      </c>
      <c r="D42" s="13">
        <v>764</v>
      </c>
      <c r="E42" s="27">
        <v>1133</v>
      </c>
      <c r="F42" s="27">
        <f t="shared" si="5"/>
        <v>369</v>
      </c>
      <c r="G42" s="27">
        <v>980</v>
      </c>
      <c r="H42" s="27">
        <v>490</v>
      </c>
      <c r="I42" s="27">
        <f t="shared" si="3"/>
        <v>-490</v>
      </c>
      <c r="J42" s="27">
        <f t="shared" si="4"/>
        <v>50</v>
      </c>
    </row>
    <row r="43" spans="1:10" x14ac:dyDescent="0.25">
      <c r="A43" s="8">
        <v>19</v>
      </c>
      <c r="B43" s="9" t="s">
        <v>67</v>
      </c>
      <c r="C43" s="27">
        <v>19500</v>
      </c>
      <c r="D43" s="13">
        <v>11400</v>
      </c>
      <c r="E43" s="27">
        <v>13337</v>
      </c>
      <c r="F43" s="27">
        <f t="shared" si="5"/>
        <v>1937</v>
      </c>
      <c r="G43" s="27">
        <v>12700</v>
      </c>
      <c r="H43" s="27">
        <v>6130</v>
      </c>
      <c r="I43" s="27">
        <f t="shared" si="3"/>
        <v>-6570</v>
      </c>
      <c r="J43" s="27">
        <f t="shared" si="4"/>
        <v>48.267716535433067</v>
      </c>
    </row>
    <row r="44" spans="1:10" x14ac:dyDescent="0.25">
      <c r="A44" s="6"/>
      <c r="B44" s="20" t="s">
        <v>17</v>
      </c>
      <c r="C44" s="44">
        <f>SUM(C25:C43)</f>
        <v>62646</v>
      </c>
      <c r="D44" s="28">
        <f t="shared" ref="D44:H44" si="6">SUM(D25:D43)</f>
        <v>37930</v>
      </c>
      <c r="E44" s="28">
        <f t="shared" si="6"/>
        <v>37221</v>
      </c>
      <c r="F44" s="28">
        <f t="shared" si="5"/>
        <v>-709</v>
      </c>
      <c r="G44" s="28">
        <f t="shared" si="6"/>
        <v>41048</v>
      </c>
      <c r="H44" s="28">
        <f t="shared" si="6"/>
        <v>34804</v>
      </c>
      <c r="I44" s="28">
        <f>SUM(I25:I43)</f>
        <v>-6244</v>
      </c>
      <c r="J44" s="28">
        <f>H44/G44*100</f>
        <v>84.788540245566168</v>
      </c>
    </row>
    <row r="45" spans="1:10" x14ac:dyDescent="0.25">
      <c r="A45" s="8"/>
      <c r="B45" s="21" t="s">
        <v>38</v>
      </c>
      <c r="C45" s="46"/>
      <c r="D45" s="27"/>
      <c r="F45" s="27">
        <f t="shared" si="5"/>
        <v>0</v>
      </c>
      <c r="G45" s="54"/>
      <c r="H45" s="54"/>
      <c r="I45" s="54"/>
      <c r="J45" s="54"/>
    </row>
    <row r="46" spans="1:10" x14ac:dyDescent="0.25">
      <c r="A46" s="8">
        <v>1</v>
      </c>
      <c r="B46" s="22" t="s">
        <v>39</v>
      </c>
      <c r="C46" s="42">
        <v>23000</v>
      </c>
      <c r="D46" s="27">
        <v>8464</v>
      </c>
      <c r="E46" s="27">
        <v>11446</v>
      </c>
      <c r="F46" s="27">
        <f>E46-D46</f>
        <v>2982</v>
      </c>
      <c r="G46" s="27">
        <v>15200</v>
      </c>
      <c r="H46" s="27">
        <v>9040</v>
      </c>
      <c r="I46" s="27">
        <f t="shared" ref="I46:I52" si="7">H46-G46</f>
        <v>-6160</v>
      </c>
      <c r="J46" s="27">
        <f t="shared" ref="J46:J52" si="8">H46/G46*100</f>
        <v>59.473684210526315</v>
      </c>
    </row>
    <row r="47" spans="1:10" x14ac:dyDescent="0.25">
      <c r="A47" s="8">
        <v>2</v>
      </c>
      <c r="B47" s="22" t="s">
        <v>40</v>
      </c>
      <c r="C47" s="42">
        <v>350</v>
      </c>
      <c r="D47" s="27">
        <v>232</v>
      </c>
      <c r="E47" s="27">
        <v>209</v>
      </c>
      <c r="F47" s="27">
        <f t="shared" ref="F47:F53" si="9">E47-D47</f>
        <v>-23</v>
      </c>
      <c r="G47" s="27">
        <v>230</v>
      </c>
      <c r="H47" s="27">
        <v>800</v>
      </c>
      <c r="I47" s="27">
        <f t="shared" si="7"/>
        <v>570</v>
      </c>
      <c r="J47" s="27">
        <f t="shared" si="8"/>
        <v>347.82608695652175</v>
      </c>
    </row>
    <row r="48" spans="1:10" x14ac:dyDescent="0.25">
      <c r="A48" s="8">
        <v>3</v>
      </c>
      <c r="B48" s="9" t="s">
        <v>41</v>
      </c>
      <c r="C48" s="42">
        <v>10000</v>
      </c>
      <c r="D48" s="27">
        <v>14328</v>
      </c>
      <c r="E48" s="27">
        <v>12321</v>
      </c>
      <c r="F48" s="27">
        <f t="shared" si="9"/>
        <v>-2007</v>
      </c>
      <c r="G48" s="27">
        <v>6640</v>
      </c>
      <c r="H48" s="27">
        <v>3653</v>
      </c>
      <c r="I48" s="27">
        <f t="shared" si="7"/>
        <v>-2987</v>
      </c>
      <c r="J48" s="27">
        <f t="shared" si="8"/>
        <v>55.015060240963855</v>
      </c>
    </row>
    <row r="49" spans="1:10" x14ac:dyDescent="0.25">
      <c r="A49" s="8">
        <v>4</v>
      </c>
      <c r="B49" s="9" t="s">
        <v>66</v>
      </c>
      <c r="C49" s="42">
        <v>5600</v>
      </c>
      <c r="D49" s="27">
        <v>3728</v>
      </c>
      <c r="E49" s="27">
        <v>1201</v>
      </c>
      <c r="F49" s="27">
        <f t="shared" si="9"/>
        <v>-2527</v>
      </c>
      <c r="G49" s="27">
        <v>3700</v>
      </c>
      <c r="H49" s="27">
        <v>922</v>
      </c>
      <c r="I49" s="27">
        <f t="shared" si="7"/>
        <v>-2778</v>
      </c>
      <c r="J49" s="27">
        <f t="shared" si="8"/>
        <v>24.918918918918919</v>
      </c>
    </row>
    <row r="50" spans="1:10" x14ac:dyDescent="0.25">
      <c r="A50" s="8">
        <v>5</v>
      </c>
      <c r="B50" s="9" t="s">
        <v>65</v>
      </c>
      <c r="C50" s="42">
        <v>300</v>
      </c>
      <c r="D50" s="27">
        <v>200</v>
      </c>
      <c r="E50" s="27">
        <v>236</v>
      </c>
      <c r="F50" s="27">
        <f t="shared" si="9"/>
        <v>36</v>
      </c>
      <c r="G50" s="27">
        <v>200</v>
      </c>
      <c r="H50" s="27">
        <v>95</v>
      </c>
      <c r="I50" s="27">
        <f t="shared" si="7"/>
        <v>-105</v>
      </c>
      <c r="J50" s="27">
        <f t="shared" si="8"/>
        <v>47.5</v>
      </c>
    </row>
    <row r="51" spans="1:10" ht="30" x14ac:dyDescent="0.25">
      <c r="A51" s="8">
        <v>6</v>
      </c>
      <c r="B51" s="17" t="s">
        <v>56</v>
      </c>
      <c r="C51" s="42">
        <v>620</v>
      </c>
      <c r="D51" s="27">
        <v>412</v>
      </c>
      <c r="E51" s="27">
        <v>350</v>
      </c>
      <c r="F51" s="27">
        <f t="shared" si="9"/>
        <v>-62</v>
      </c>
      <c r="G51" s="27">
        <v>408</v>
      </c>
      <c r="H51" s="27">
        <v>136</v>
      </c>
      <c r="I51" s="27">
        <f t="shared" si="7"/>
        <v>-272</v>
      </c>
      <c r="J51" s="27">
        <f t="shared" si="8"/>
        <v>33.333333333333329</v>
      </c>
    </row>
    <row r="52" spans="1:10" x14ac:dyDescent="0.25">
      <c r="A52" s="8">
        <v>7</v>
      </c>
      <c r="B52" s="9" t="s">
        <v>42</v>
      </c>
      <c r="C52" s="42">
        <v>200</v>
      </c>
      <c r="D52" s="27">
        <v>128</v>
      </c>
      <c r="E52" s="27">
        <v>0</v>
      </c>
      <c r="F52" s="27">
        <f t="shared" si="9"/>
        <v>-128</v>
      </c>
      <c r="G52" s="27">
        <v>128</v>
      </c>
      <c r="H52" s="27">
        <v>0</v>
      </c>
      <c r="I52" s="27">
        <f t="shared" si="7"/>
        <v>-128</v>
      </c>
      <c r="J52" s="27">
        <f t="shared" si="8"/>
        <v>0</v>
      </c>
    </row>
    <row r="53" spans="1:10" ht="16.5" customHeight="1" x14ac:dyDescent="0.25">
      <c r="A53" s="5"/>
      <c r="B53" s="20" t="s">
        <v>17</v>
      </c>
      <c r="C53" s="44">
        <f>SUM(C46:C52)</f>
        <v>40070</v>
      </c>
      <c r="D53" s="28">
        <f t="shared" ref="D53" si="10">SUM(D46:D52)</f>
        <v>27492</v>
      </c>
      <c r="E53" s="28">
        <f>SUM(E46:E52)</f>
        <v>25763</v>
      </c>
      <c r="F53" s="28">
        <f t="shared" si="9"/>
        <v>-1729</v>
      </c>
      <c r="G53" s="28">
        <f t="shared" ref="G53:H53" si="11">SUM(G46:G52)</f>
        <v>26506</v>
      </c>
      <c r="H53" s="28">
        <f t="shared" si="11"/>
        <v>14646</v>
      </c>
      <c r="I53" s="28">
        <f>SUM(I46:I52)</f>
        <v>-11860</v>
      </c>
      <c r="J53" s="28">
        <f t="shared" ref="J53" si="12">H53/G53*100</f>
        <v>55.255413868558065</v>
      </c>
    </row>
    <row r="54" spans="1:10" x14ac:dyDescent="0.25">
      <c r="A54" s="8"/>
      <c r="B54" s="14" t="s">
        <v>43</v>
      </c>
      <c r="C54" s="32"/>
      <c r="D54" s="27"/>
      <c r="E54" s="27"/>
      <c r="F54" s="27"/>
      <c r="G54" s="54"/>
      <c r="H54" s="54"/>
      <c r="I54" s="54"/>
      <c r="J54" s="54"/>
    </row>
    <row r="55" spans="1:10" x14ac:dyDescent="0.25">
      <c r="A55" s="8">
        <v>1</v>
      </c>
      <c r="B55" s="9" t="s">
        <v>44</v>
      </c>
      <c r="C55" s="27">
        <v>0</v>
      </c>
      <c r="D55" s="27">
        <v>400</v>
      </c>
      <c r="E55" s="27">
        <v>340</v>
      </c>
      <c r="F55" s="27">
        <f>E55-D55</f>
        <v>-60</v>
      </c>
      <c r="G55" s="27">
        <v>0</v>
      </c>
      <c r="H55" s="27">
        <v>0</v>
      </c>
      <c r="I55" s="27">
        <f t="shared" ref="I55:I63" si="13">H55-G55</f>
        <v>0</v>
      </c>
      <c r="J55" s="27">
        <v>0</v>
      </c>
    </row>
    <row r="56" spans="1:10" x14ac:dyDescent="0.25">
      <c r="A56" s="8">
        <v>2</v>
      </c>
      <c r="B56" s="9" t="s">
        <v>45</v>
      </c>
      <c r="C56" s="27">
        <v>467</v>
      </c>
      <c r="D56" s="27">
        <v>240</v>
      </c>
      <c r="E56" s="27">
        <v>314</v>
      </c>
      <c r="F56" s="27">
        <f t="shared" ref="F56:F63" si="14">E56-D56</f>
        <v>74</v>
      </c>
      <c r="G56" s="27">
        <v>307</v>
      </c>
      <c r="H56" s="27">
        <v>299</v>
      </c>
      <c r="I56" s="27">
        <f t="shared" si="13"/>
        <v>-8</v>
      </c>
      <c r="J56" s="27">
        <f t="shared" ref="J56:J61" si="15">H56/G56*100</f>
        <v>97.394136807817588</v>
      </c>
    </row>
    <row r="57" spans="1:10" x14ac:dyDescent="0.25">
      <c r="A57" s="8">
        <v>3</v>
      </c>
      <c r="B57" s="9" t="s">
        <v>46</v>
      </c>
      <c r="C57" s="27">
        <v>2190</v>
      </c>
      <c r="D57" s="27">
        <v>928</v>
      </c>
      <c r="E57" s="27">
        <v>968</v>
      </c>
      <c r="F57" s="27">
        <f t="shared" si="14"/>
        <v>40</v>
      </c>
      <c r="G57" s="27">
        <v>1456</v>
      </c>
      <c r="H57" s="27">
        <v>1087</v>
      </c>
      <c r="I57" s="27">
        <f t="shared" si="13"/>
        <v>-369</v>
      </c>
      <c r="J57" s="27">
        <f t="shared" si="15"/>
        <v>74.656593406593402</v>
      </c>
    </row>
    <row r="58" spans="1:10" x14ac:dyDescent="0.25">
      <c r="A58" s="8">
        <v>4</v>
      </c>
      <c r="B58" s="9" t="s">
        <v>47</v>
      </c>
      <c r="C58" s="27">
        <v>7744</v>
      </c>
      <c r="D58" s="27">
        <v>3424</v>
      </c>
      <c r="E58" s="27">
        <v>3295</v>
      </c>
      <c r="F58" s="27">
        <f t="shared" si="14"/>
        <v>-129</v>
      </c>
      <c r="G58" s="27">
        <v>5160</v>
      </c>
      <c r="H58" s="27">
        <v>3586</v>
      </c>
      <c r="I58" s="27">
        <f t="shared" si="13"/>
        <v>-1574</v>
      </c>
      <c r="J58" s="27">
        <f t="shared" si="15"/>
        <v>69.496124031007753</v>
      </c>
    </row>
    <row r="59" spans="1:10" x14ac:dyDescent="0.25">
      <c r="A59" s="8">
        <v>5</v>
      </c>
      <c r="B59" s="9" t="s">
        <v>48</v>
      </c>
      <c r="C59" s="27">
        <v>1849</v>
      </c>
      <c r="D59" s="27">
        <v>608</v>
      </c>
      <c r="E59" s="27">
        <v>156</v>
      </c>
      <c r="F59" s="27">
        <f t="shared" si="14"/>
        <v>-452</v>
      </c>
      <c r="G59" s="27">
        <v>1232</v>
      </c>
      <c r="H59" s="27">
        <v>0</v>
      </c>
      <c r="I59" s="27">
        <f t="shared" si="13"/>
        <v>-1232</v>
      </c>
      <c r="J59" s="27">
        <f t="shared" si="15"/>
        <v>0</v>
      </c>
    </row>
    <row r="60" spans="1:10" x14ac:dyDescent="0.25">
      <c r="A60" s="8">
        <v>7</v>
      </c>
      <c r="B60" s="9" t="s">
        <v>49</v>
      </c>
      <c r="C60" s="27">
        <v>1600</v>
      </c>
      <c r="D60" s="27">
        <v>1402</v>
      </c>
      <c r="E60" s="27">
        <v>126</v>
      </c>
      <c r="F60" s="27">
        <f t="shared" si="14"/>
        <v>-1276</v>
      </c>
      <c r="G60" s="27">
        <v>1040</v>
      </c>
      <c r="H60" s="27">
        <v>41</v>
      </c>
      <c r="I60" s="27">
        <f t="shared" si="13"/>
        <v>-999</v>
      </c>
      <c r="J60" s="27">
        <f t="shared" si="15"/>
        <v>3.9423076923076921</v>
      </c>
    </row>
    <row r="61" spans="1:10" x14ac:dyDescent="0.25">
      <c r="A61" s="8">
        <v>9</v>
      </c>
      <c r="B61" s="9" t="s">
        <v>50</v>
      </c>
      <c r="C61" s="27">
        <v>50</v>
      </c>
      <c r="D61" s="27">
        <v>48</v>
      </c>
      <c r="E61" s="27">
        <v>13</v>
      </c>
      <c r="F61" s="27">
        <f t="shared" si="14"/>
        <v>-35</v>
      </c>
      <c r="G61" s="27">
        <v>32</v>
      </c>
      <c r="H61" s="27">
        <v>16</v>
      </c>
      <c r="I61" s="27">
        <f t="shared" si="13"/>
        <v>-16</v>
      </c>
      <c r="J61" s="27">
        <f t="shared" si="15"/>
        <v>50</v>
      </c>
    </row>
    <row r="62" spans="1:10" x14ac:dyDescent="0.25">
      <c r="A62" s="8">
        <v>10</v>
      </c>
      <c r="B62" s="9" t="s">
        <v>51</v>
      </c>
      <c r="C62" s="27">
        <v>0</v>
      </c>
      <c r="D62" s="27">
        <v>0</v>
      </c>
      <c r="E62" s="27">
        <v>3404</v>
      </c>
      <c r="F62" s="27">
        <f t="shared" si="14"/>
        <v>3404</v>
      </c>
      <c r="G62" s="27">
        <v>0</v>
      </c>
      <c r="H62" s="27">
        <v>18145</v>
      </c>
      <c r="I62" s="27">
        <f t="shared" si="13"/>
        <v>18145</v>
      </c>
      <c r="J62" s="27"/>
    </row>
    <row r="63" spans="1:10" ht="29.25" customHeight="1" x14ac:dyDescent="0.25">
      <c r="A63" s="8">
        <v>11</v>
      </c>
      <c r="B63" s="59" t="s">
        <v>68</v>
      </c>
      <c r="C63" s="27">
        <v>0</v>
      </c>
      <c r="D63" s="27">
        <v>0</v>
      </c>
      <c r="E63" s="27">
        <v>18</v>
      </c>
      <c r="F63" s="27">
        <f t="shared" si="14"/>
        <v>18</v>
      </c>
      <c r="G63" s="45">
        <v>0</v>
      </c>
      <c r="H63" s="27">
        <v>0</v>
      </c>
      <c r="I63" s="27">
        <f t="shared" si="13"/>
        <v>0</v>
      </c>
      <c r="J63" s="27"/>
    </row>
    <row r="64" spans="1:10" ht="23.25" customHeight="1" x14ac:dyDescent="0.25">
      <c r="A64" s="8"/>
      <c r="B64" s="14" t="s">
        <v>52</v>
      </c>
      <c r="C64" s="32">
        <f>SUM(C55:C63)</f>
        <v>13900</v>
      </c>
      <c r="D64" s="28">
        <f>SUM(D55:D63)</f>
        <v>7050</v>
      </c>
      <c r="E64" s="28">
        <f>SUM(E55:E63)</f>
        <v>8634</v>
      </c>
      <c r="F64" s="28">
        <f>SUM(F55:F63)</f>
        <v>1584</v>
      </c>
      <c r="G64" s="28">
        <f t="shared" ref="G64:H64" si="16">SUM(G55:G63)</f>
        <v>9227</v>
      </c>
      <c r="H64" s="28">
        <f t="shared" si="16"/>
        <v>23174</v>
      </c>
      <c r="I64" s="28">
        <f>SUM(I55:I63)</f>
        <v>13947</v>
      </c>
      <c r="J64" s="28">
        <f t="shared" ref="J64" si="17">H64/G64*100</f>
        <v>251.15422130703368</v>
      </c>
    </row>
    <row r="65" spans="1:10" ht="32.25" customHeight="1" x14ac:dyDescent="0.25">
      <c r="A65" s="12"/>
      <c r="B65" s="23" t="s">
        <v>53</v>
      </c>
      <c r="C65" s="33">
        <f>C22+C44+C53+C64</f>
        <v>175506</v>
      </c>
      <c r="D65" s="31">
        <f>D22+D44+D53+D64</f>
        <v>110530</v>
      </c>
      <c r="E65" s="31">
        <f>E22+E44+E53+E64</f>
        <v>96654</v>
      </c>
      <c r="F65" s="31">
        <f>F22+F44+F53+F64</f>
        <v>-13876</v>
      </c>
      <c r="G65" s="28">
        <f t="shared" ref="G65:H65" si="18">G22+G44+G53+G64</f>
        <v>115475</v>
      </c>
      <c r="H65" s="28">
        <f t="shared" si="18"/>
        <v>108710</v>
      </c>
      <c r="I65" s="28">
        <f>I22+I44+I53+I64</f>
        <v>-6765</v>
      </c>
      <c r="J65" s="28">
        <f>H65/G65*100</f>
        <v>94.141589088547306</v>
      </c>
    </row>
    <row r="66" spans="1:10" x14ac:dyDescent="0.25">
      <c r="A66" s="3"/>
    </row>
    <row r="67" spans="1:10" x14ac:dyDescent="0.25">
      <c r="A67" s="3"/>
      <c r="E67" s="36"/>
      <c r="F67" s="36"/>
      <c r="J67" s="4"/>
    </row>
    <row r="68" spans="1:10" x14ac:dyDescent="0.25">
      <c r="A68" s="3"/>
      <c r="B68" s="24"/>
      <c r="C68" s="47"/>
      <c r="D68" s="48"/>
      <c r="E68" s="49" t="s">
        <v>60</v>
      </c>
      <c r="F68" s="49"/>
    </row>
    <row r="69" spans="1:10" x14ac:dyDescent="0.25">
      <c r="A69" s="3"/>
      <c r="B69" s="24"/>
      <c r="C69" s="47"/>
      <c r="E69" s="49" t="s">
        <v>59</v>
      </c>
      <c r="F69" s="49"/>
      <c r="J69" s="56"/>
    </row>
    <row r="70" spans="1:10" x14ac:dyDescent="0.25">
      <c r="J70" s="56"/>
    </row>
    <row r="73" spans="1:10" x14ac:dyDescent="0.25">
      <c r="B73" s="4" t="s">
        <v>55</v>
      </c>
    </row>
    <row r="76" spans="1:10" x14ac:dyDescent="0.25">
      <c r="F76" s="30" t="s">
        <v>57</v>
      </c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Tatim taksa</dc:creator>
  <cp:lastModifiedBy>Admin</cp:lastModifiedBy>
  <cp:lastPrinted>2024-05-15T09:35:49Z</cp:lastPrinted>
  <dcterms:created xsi:type="dcterms:W3CDTF">2022-05-18T13:23:50Z</dcterms:created>
  <dcterms:modified xsi:type="dcterms:W3CDTF">2024-09-12T07:30:15Z</dcterms:modified>
</cp:coreProperties>
</file>