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3" i="1"/>
  <c r="E33"/>
  <c r="G33"/>
  <c r="H33"/>
  <c r="I33"/>
  <c r="K33"/>
  <c r="L33"/>
  <c r="M33"/>
  <c r="O33"/>
  <c r="P33"/>
  <c r="Q33"/>
  <c r="S33"/>
  <c r="T33"/>
  <c r="U33"/>
  <c r="C33"/>
  <c r="D24"/>
  <c r="E24"/>
  <c r="G24"/>
  <c r="H24"/>
  <c r="I24"/>
  <c r="K24"/>
  <c r="L24"/>
  <c r="M24"/>
  <c r="O24"/>
  <c r="P24"/>
  <c r="Q24"/>
  <c r="S24"/>
  <c r="T24"/>
  <c r="U24"/>
  <c r="C24"/>
  <c r="D11"/>
  <c r="E11"/>
  <c r="G11"/>
  <c r="H11"/>
  <c r="I11"/>
  <c r="K11"/>
  <c r="L11"/>
  <c r="M11"/>
  <c r="O11"/>
  <c r="P11"/>
  <c r="Q11"/>
  <c r="S11"/>
  <c r="T11"/>
  <c r="U11"/>
  <c r="C11"/>
  <c r="V23"/>
  <c r="R23"/>
  <c r="N23"/>
  <c r="J23"/>
  <c r="F23"/>
  <c r="D31"/>
  <c r="E31"/>
  <c r="G31"/>
  <c r="H31"/>
  <c r="H35" s="1"/>
  <c r="I31"/>
  <c r="K31"/>
  <c r="L31"/>
  <c r="M31"/>
  <c r="O31"/>
  <c r="P31"/>
  <c r="P35" s="1"/>
  <c r="Q31"/>
  <c r="S31"/>
  <c r="T31"/>
  <c r="U31"/>
  <c r="C31"/>
  <c r="V13"/>
  <c r="V14"/>
  <c r="V15"/>
  <c r="V16"/>
  <c r="V17"/>
  <c r="V18"/>
  <c r="V19"/>
  <c r="V20"/>
  <c r="V21"/>
  <c r="V22"/>
  <c r="V25"/>
  <c r="V26"/>
  <c r="V27"/>
  <c r="V28"/>
  <c r="V29"/>
  <c r="V30"/>
  <c r="V32"/>
  <c r="V31" s="1"/>
  <c r="V34"/>
  <c r="V33" s="1"/>
  <c r="V12"/>
  <c r="V11" s="1"/>
  <c r="R13"/>
  <c r="R14"/>
  <c r="R15"/>
  <c r="R16"/>
  <c r="R17"/>
  <c r="R18"/>
  <c r="R19"/>
  <c r="R20"/>
  <c r="R21"/>
  <c r="R22"/>
  <c r="R25"/>
  <c r="R26"/>
  <c r="R27"/>
  <c r="R28"/>
  <c r="R29"/>
  <c r="R30"/>
  <c r="R32"/>
  <c r="R31" s="1"/>
  <c r="R34"/>
  <c r="R33" s="1"/>
  <c r="R12"/>
  <c r="N13"/>
  <c r="N14"/>
  <c r="N15"/>
  <c r="N16"/>
  <c r="N17"/>
  <c r="N18"/>
  <c r="N19"/>
  <c r="N20"/>
  <c r="N21"/>
  <c r="N22"/>
  <c r="N25"/>
  <c r="N26"/>
  <c r="N27"/>
  <c r="N28"/>
  <c r="N29"/>
  <c r="N30"/>
  <c r="N32"/>
  <c r="N31" s="1"/>
  <c r="N34"/>
  <c r="N33" s="1"/>
  <c r="N12"/>
  <c r="N11" s="1"/>
  <c r="J13"/>
  <c r="J14"/>
  <c r="J15"/>
  <c r="J16"/>
  <c r="J17"/>
  <c r="J18"/>
  <c r="J19"/>
  <c r="J20"/>
  <c r="J21"/>
  <c r="J22"/>
  <c r="J25"/>
  <c r="J26"/>
  <c r="J27"/>
  <c r="J28"/>
  <c r="J29"/>
  <c r="J30"/>
  <c r="J32"/>
  <c r="J31" s="1"/>
  <c r="J34"/>
  <c r="J33" s="1"/>
  <c r="J12"/>
  <c r="F13"/>
  <c r="F14"/>
  <c r="F15"/>
  <c r="F16"/>
  <c r="F17"/>
  <c r="F18"/>
  <c r="F19"/>
  <c r="F20"/>
  <c r="F21"/>
  <c r="F22"/>
  <c r="F25"/>
  <c r="F26"/>
  <c r="F27"/>
  <c r="F28"/>
  <c r="F29"/>
  <c r="F30"/>
  <c r="F32"/>
  <c r="F31" s="1"/>
  <c r="F34"/>
  <c r="F33" s="1"/>
  <c r="F12"/>
  <c r="F11" s="1"/>
  <c r="J24" l="1"/>
  <c r="T35"/>
  <c r="Q35"/>
  <c r="O35"/>
  <c r="I35"/>
  <c r="G35"/>
  <c r="D35"/>
  <c r="J35"/>
  <c r="J11"/>
  <c r="N24"/>
  <c r="N35" s="1"/>
  <c r="R24"/>
  <c r="R35" s="1"/>
  <c r="R11"/>
  <c r="V24"/>
  <c r="L35"/>
  <c r="U35"/>
  <c r="M35"/>
  <c r="K35"/>
  <c r="E35"/>
  <c r="V35"/>
  <c r="S35"/>
  <c r="C35"/>
  <c r="F24"/>
  <c r="F35" s="1"/>
</calcChain>
</file>

<file path=xl/sharedStrings.xml><?xml version="1.0" encoding="utf-8"?>
<sst xmlns="http://schemas.openxmlformats.org/spreadsheetml/2006/main" count="99" uniqueCount="56">
  <si>
    <t xml:space="preserve">REPUBLIKA E SHQIPERISE </t>
  </si>
  <si>
    <t xml:space="preserve">BASHKIA LIBRAZHD </t>
  </si>
  <si>
    <t xml:space="preserve">Njesia  Vendore ; BASHKIA LIBRAZHD </t>
  </si>
  <si>
    <t xml:space="preserve">Ne mije Leke </t>
  </si>
  <si>
    <t>Fakti 2016</t>
  </si>
  <si>
    <t xml:space="preserve">I pritshmi 2017 </t>
  </si>
  <si>
    <t xml:space="preserve">                   viti          2018</t>
  </si>
  <si>
    <t xml:space="preserve">                         viti        2019  </t>
  </si>
  <si>
    <t xml:space="preserve">                      viti         2020</t>
  </si>
  <si>
    <t>Shp.</t>
  </si>
  <si>
    <t>Shpenz.</t>
  </si>
  <si>
    <t>tjera</t>
  </si>
  <si>
    <t>personel</t>
  </si>
  <si>
    <t>korrente</t>
  </si>
  <si>
    <t>Invest.</t>
  </si>
  <si>
    <t xml:space="preserve">Totali </t>
  </si>
  <si>
    <t>person.</t>
  </si>
  <si>
    <t>Nr.</t>
  </si>
  <si>
    <t>(600+601)</t>
  </si>
  <si>
    <t>(602-606)</t>
  </si>
  <si>
    <t>(230+231)</t>
  </si>
  <si>
    <t xml:space="preserve">Planifikimi ,Menaxhimi dhe Administrimi </t>
  </si>
  <si>
    <t xml:space="preserve">Furnizimet me uje dhe kanalizimet </t>
  </si>
  <si>
    <t xml:space="preserve">Menaxhimi I mbetjeve dhe sherbimet publike vendore </t>
  </si>
  <si>
    <t xml:space="preserve">Infrastruktura dhe transporti rrugor </t>
  </si>
  <si>
    <t xml:space="preserve">Edukimi dhe Sporti </t>
  </si>
  <si>
    <t xml:space="preserve">Arti,Kultura dhe Turizmi </t>
  </si>
  <si>
    <t xml:space="preserve">Planifikimi urban dhe strehimi </t>
  </si>
  <si>
    <t xml:space="preserve">Sherbimi social </t>
  </si>
  <si>
    <t xml:space="preserve"> Fondi Rezerve + Emergjencat Civile </t>
  </si>
  <si>
    <t xml:space="preserve">Arsimi Parashkollor </t>
  </si>
  <si>
    <t xml:space="preserve">Arsimi Parauniversitar+Konviktetee arsimit Parauniversitar </t>
  </si>
  <si>
    <t xml:space="preserve">Ujitja dhe kullimi </t>
  </si>
  <si>
    <t xml:space="preserve">Sherbimi zjarrfikes </t>
  </si>
  <si>
    <t xml:space="preserve">Administrimi I pyjeve </t>
  </si>
  <si>
    <t xml:space="preserve">Rruget rurale </t>
  </si>
  <si>
    <t xml:space="preserve">NEPUNESI ZBATUES </t>
  </si>
  <si>
    <t xml:space="preserve">NEPUNESI AUTORIZUES </t>
  </si>
  <si>
    <t xml:space="preserve">Aferdita   ALLA </t>
  </si>
  <si>
    <t xml:space="preserve">Kastriot   GURRA </t>
  </si>
  <si>
    <t>Tabela 1 : TAVANET PERFUNDIMTARE TE SHPENZIMEVE TE PROGRAMIT BUXHETOR AFATMESEM 2018-2020</t>
  </si>
  <si>
    <t>Tabela 1 : Tavanet perfundimtare te shpenzimeve te programit buxhetor afatmesem 2018-2020</t>
  </si>
  <si>
    <t xml:space="preserve">Ne mije leke </t>
  </si>
  <si>
    <t xml:space="preserve">Institucioni </t>
  </si>
  <si>
    <t xml:space="preserve">Bashkia Librazhd </t>
  </si>
  <si>
    <t xml:space="preserve">Drejtoria e Arsimit ,Kultures ,Sportit e kujdesit social </t>
  </si>
  <si>
    <t>I.</t>
  </si>
  <si>
    <t>II</t>
  </si>
  <si>
    <t>III</t>
  </si>
  <si>
    <t xml:space="preserve">Drejtoria e Mirmbajtjes se Rrugeve Rurale </t>
  </si>
  <si>
    <t xml:space="preserve">Ndermarrja e Sherbimeve dhe Gjelberimit </t>
  </si>
  <si>
    <t xml:space="preserve">Cerdhja </t>
  </si>
  <si>
    <t xml:space="preserve">Qendra Ditore </t>
  </si>
  <si>
    <t xml:space="preserve">Arsimi Baze </t>
  </si>
  <si>
    <t xml:space="preserve">Sherbimet publike vendore </t>
  </si>
  <si>
    <t xml:space="preserve">Arsimi I Mesem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</si>
</sst>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6"/>
      <color theme="1"/>
      <name val="Calibri"/>
      <family val="2"/>
      <scheme val="minor"/>
    </font>
    <font>
      <b/>
      <sz val="6"/>
      <color theme="1"/>
      <name val="Times New Roman"/>
      <family val="1"/>
    </font>
    <font>
      <sz val="6"/>
      <color theme="1"/>
      <name val="Calibri"/>
      <family val="2"/>
      <scheme val="minor"/>
    </font>
    <font>
      <sz val="6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49">
    <xf numFmtId="0" fontId="0" fillId="0" borderId="0" xfId="0"/>
    <xf numFmtId="0" fontId="0" fillId="0" borderId="0" xfId="0"/>
    <xf numFmtId="0" fontId="3" fillId="0" borderId="0" xfId="3" applyFont="1"/>
    <xf numFmtId="164" fontId="4" fillId="2" borderId="1" xfId="1" applyNumberFormat="1" applyFont="1" applyFill="1" applyBorder="1"/>
    <xf numFmtId="0" fontId="4" fillId="0" borderId="1" xfId="3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3" applyFont="1"/>
    <xf numFmtId="0" fontId="4" fillId="0" borderId="0" xfId="3" applyFont="1"/>
    <xf numFmtId="0" fontId="5" fillId="0" borderId="6" xfId="3" applyFont="1" applyBorder="1"/>
    <xf numFmtId="0" fontId="5" fillId="0" borderId="3" xfId="3" applyFont="1" applyBorder="1"/>
    <xf numFmtId="0" fontId="4" fillId="0" borderId="4" xfId="3" applyFont="1" applyBorder="1"/>
    <xf numFmtId="0" fontId="4" fillId="0" borderId="3" xfId="3" applyFont="1" applyBorder="1" applyAlignment="1">
      <alignment wrapText="1"/>
    </xf>
    <xf numFmtId="0" fontId="4" fillId="0" borderId="3" xfId="3" applyFont="1" applyBorder="1"/>
    <xf numFmtId="0" fontId="5" fillId="0" borderId="2" xfId="3" applyFont="1" applyBorder="1"/>
    <xf numFmtId="0" fontId="4" fillId="0" borderId="1" xfId="3" applyFont="1" applyBorder="1" applyAlignment="1">
      <alignment wrapText="1"/>
    </xf>
    <xf numFmtId="164" fontId="8" fillId="2" borderId="0" xfId="1" applyNumberFormat="1" applyFont="1" applyFill="1"/>
    <xf numFmtId="0" fontId="9" fillId="0" borderId="0" xfId="2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4" fillId="0" borderId="9" xfId="3" applyFont="1" applyBorder="1"/>
    <xf numFmtId="0" fontId="4" fillId="0" borderId="10" xfId="3" applyFont="1" applyBorder="1"/>
    <xf numFmtId="0" fontId="4" fillId="0" borderId="11" xfId="3" applyFont="1" applyBorder="1"/>
    <xf numFmtId="0" fontId="4" fillId="0" borderId="7" xfId="3" applyFont="1" applyBorder="1"/>
    <xf numFmtId="0" fontId="4" fillId="0" borderId="8" xfId="3" applyFont="1" applyBorder="1"/>
    <xf numFmtId="0" fontId="4" fillId="0" borderId="12" xfId="3" applyFont="1" applyBorder="1"/>
    <xf numFmtId="0" fontId="4" fillId="0" borderId="5" xfId="3" applyFont="1" applyBorder="1"/>
    <xf numFmtId="0" fontId="4" fillId="3" borderId="1" xfId="3" applyFont="1" applyFill="1" applyBorder="1"/>
    <xf numFmtId="0" fontId="4" fillId="3" borderId="1" xfId="3" applyFont="1" applyFill="1" applyBorder="1" applyAlignment="1">
      <alignment wrapText="1"/>
    </xf>
    <xf numFmtId="164" fontId="4" fillId="3" borderId="1" xfId="1" applyNumberFormat="1" applyFont="1" applyFill="1" applyBorder="1"/>
    <xf numFmtId="0" fontId="5" fillId="3" borderId="2" xfId="3" applyFont="1" applyFill="1" applyBorder="1"/>
    <xf numFmtId="0" fontId="5" fillId="3" borderId="2" xfId="3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164" fontId="4" fillId="3" borderId="3" xfId="3" applyNumberFormat="1" applyFont="1" applyFill="1" applyBorder="1" applyAlignment="1">
      <alignment wrapText="1"/>
    </xf>
    <xf numFmtId="164" fontId="8" fillId="3" borderId="1" xfId="0" applyNumberFormat="1" applyFont="1" applyFill="1" applyBorder="1" applyAlignment="1">
      <alignment wrapText="1"/>
    </xf>
    <xf numFmtId="0" fontId="4" fillId="4" borderId="1" xfId="3" applyFont="1" applyFill="1" applyBorder="1"/>
    <xf numFmtId="0" fontId="5" fillId="4" borderId="1" xfId="3" applyFont="1" applyFill="1" applyBorder="1" applyAlignment="1">
      <alignment wrapText="1"/>
    </xf>
    <xf numFmtId="164" fontId="4" fillId="4" borderId="1" xfId="1" applyNumberFormat="1" applyFont="1" applyFill="1" applyBorder="1"/>
    <xf numFmtId="0" fontId="10" fillId="0" borderId="0" xfId="3" applyFont="1"/>
    <xf numFmtId="0" fontId="11" fillId="0" borderId="0" xfId="2" applyFont="1"/>
    <xf numFmtId="0" fontId="12" fillId="0" borderId="0" xfId="0" applyFont="1" applyBorder="1"/>
    <xf numFmtId="0" fontId="12" fillId="0" borderId="0" xfId="0" applyFont="1"/>
    <xf numFmtId="0" fontId="13" fillId="0" borderId="0" xfId="3" applyFont="1"/>
    <xf numFmtId="0" fontId="14" fillId="0" borderId="0" xfId="0" applyFont="1"/>
    <xf numFmtId="0" fontId="14" fillId="0" borderId="0" xfId="0" applyFont="1" applyBorder="1"/>
    <xf numFmtId="0" fontId="11" fillId="0" borderId="0" xfId="0" applyFont="1" applyBorder="1"/>
    <xf numFmtId="0" fontId="15" fillId="0" borderId="0" xfId="0" applyFont="1" applyBorder="1" applyProtection="1">
      <protection locked="0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topLeftCell="A23" workbookViewId="0">
      <selection sqref="A1:V36"/>
    </sheetView>
  </sheetViews>
  <sheetFormatPr defaultRowHeight="15"/>
  <cols>
    <col min="1" max="1" width="2" customWidth="1"/>
    <col min="2" max="2" width="8.140625" customWidth="1"/>
    <col min="3" max="3" width="6.5703125" customWidth="1"/>
    <col min="4" max="4" width="6.28515625" customWidth="1"/>
    <col min="5" max="5" width="5.85546875" customWidth="1"/>
    <col min="6" max="6" width="7.28515625" customWidth="1"/>
    <col min="7" max="7" width="6.140625" customWidth="1"/>
    <col min="8" max="8" width="6" customWidth="1"/>
    <col min="9" max="9" width="5.85546875" customWidth="1"/>
    <col min="10" max="10" width="6.5703125" customWidth="1"/>
    <col min="11" max="11" width="5.85546875" customWidth="1"/>
    <col min="12" max="12" width="6.5703125" customWidth="1"/>
    <col min="13" max="13" width="6.28515625" customWidth="1"/>
    <col min="14" max="14" width="6.5703125" customWidth="1"/>
    <col min="15" max="15" width="6.28515625" customWidth="1"/>
    <col min="16" max="16" width="6.42578125" customWidth="1"/>
    <col min="17" max="17" width="5.7109375" customWidth="1"/>
    <col min="18" max="18" width="6.85546875" customWidth="1"/>
    <col min="19" max="19" width="6" customWidth="1"/>
    <col min="20" max="20" width="5.7109375" customWidth="1"/>
    <col min="21" max="21" width="5.5703125" customWidth="1"/>
    <col min="22" max="22" width="7" customWidth="1"/>
  </cols>
  <sheetData>
    <row r="1" spans="1:22">
      <c r="A1" s="5"/>
      <c r="B1" s="6" t="s">
        <v>0</v>
      </c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>
      <c r="A2" s="8"/>
      <c r="B2" s="8" t="s">
        <v>1</v>
      </c>
      <c r="C2" s="8"/>
      <c r="D2" s="8"/>
      <c r="E2" s="8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>
      <c r="A3" s="8" t="s">
        <v>40</v>
      </c>
      <c r="B3" s="7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>
      <c r="A4" s="8" t="s">
        <v>2</v>
      </c>
      <c r="B4" s="8"/>
      <c r="C4" s="8"/>
      <c r="D4" s="8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8" t="s">
        <v>3</v>
      </c>
      <c r="S4" s="9"/>
      <c r="T4" s="9"/>
      <c r="U4" s="9"/>
      <c r="V4" s="9"/>
    </row>
    <row r="5" spans="1:22">
      <c r="A5" s="10"/>
      <c r="B5" s="10"/>
      <c r="C5" s="22"/>
      <c r="D5" s="23"/>
      <c r="E5" s="23"/>
      <c r="F5" s="23"/>
      <c r="G5" s="24"/>
      <c r="H5" s="23"/>
      <c r="I5" s="23"/>
      <c r="J5" s="23"/>
      <c r="K5" s="24"/>
      <c r="L5" s="23"/>
      <c r="M5" s="23"/>
      <c r="N5" s="23"/>
      <c r="O5" s="24"/>
      <c r="P5" s="23"/>
      <c r="Q5" s="23"/>
      <c r="R5" s="23"/>
      <c r="S5" s="24"/>
      <c r="T5" s="23"/>
      <c r="U5" s="23"/>
      <c r="V5" s="25"/>
    </row>
    <row r="6" spans="1:22">
      <c r="A6" s="11"/>
      <c r="B6" s="11"/>
      <c r="C6" s="26"/>
      <c r="D6" s="12" t="s">
        <v>4</v>
      </c>
      <c r="E6" s="12"/>
      <c r="F6" s="12"/>
      <c r="G6" s="27"/>
      <c r="H6" s="12" t="s">
        <v>5</v>
      </c>
      <c r="I6" s="12"/>
      <c r="J6" s="12"/>
      <c r="K6" s="27" t="s">
        <v>6</v>
      </c>
      <c r="L6" s="12"/>
      <c r="M6" s="12"/>
      <c r="N6" s="12"/>
      <c r="O6" s="27" t="s">
        <v>7</v>
      </c>
      <c r="P6" s="12"/>
      <c r="Q6" s="12"/>
      <c r="R6" s="12"/>
      <c r="S6" s="27" t="s">
        <v>8</v>
      </c>
      <c r="T6" s="12"/>
      <c r="U6" s="12"/>
      <c r="V6" s="28"/>
    </row>
    <row r="7" spans="1:22">
      <c r="A7" s="11"/>
      <c r="B7" s="11"/>
      <c r="C7" s="13" t="s">
        <v>9</v>
      </c>
      <c r="D7" s="13" t="s">
        <v>10</v>
      </c>
      <c r="E7" s="14"/>
      <c r="F7" s="14"/>
      <c r="G7" s="13" t="s">
        <v>9</v>
      </c>
      <c r="H7" s="13" t="s">
        <v>9</v>
      </c>
      <c r="I7" s="14"/>
      <c r="J7" s="14"/>
      <c r="K7" s="13" t="s">
        <v>9</v>
      </c>
      <c r="L7" s="13" t="s">
        <v>9</v>
      </c>
      <c r="M7" s="14"/>
      <c r="N7" s="14"/>
      <c r="O7" s="13" t="s">
        <v>9</v>
      </c>
      <c r="P7" s="13" t="s">
        <v>10</v>
      </c>
      <c r="Q7" s="14"/>
      <c r="R7" s="14"/>
      <c r="S7" s="13" t="s">
        <v>9</v>
      </c>
      <c r="T7" s="13" t="s">
        <v>9</v>
      </c>
      <c r="U7" s="14"/>
      <c r="V7" s="14"/>
    </row>
    <row r="8" spans="1:22">
      <c r="A8" s="11"/>
      <c r="B8" s="11"/>
      <c r="C8" s="13"/>
      <c r="D8" s="13" t="s">
        <v>11</v>
      </c>
      <c r="E8" s="14"/>
      <c r="F8" s="14"/>
      <c r="G8" s="13"/>
      <c r="H8" s="13" t="s">
        <v>11</v>
      </c>
      <c r="I8" s="14"/>
      <c r="J8" s="14"/>
      <c r="K8" s="13"/>
      <c r="L8" s="13" t="s">
        <v>11</v>
      </c>
      <c r="M8" s="14"/>
      <c r="N8" s="14"/>
      <c r="O8" s="13"/>
      <c r="P8" s="13" t="s">
        <v>11</v>
      </c>
      <c r="Q8" s="14"/>
      <c r="R8" s="14"/>
      <c r="S8" s="13"/>
      <c r="T8" s="13" t="s">
        <v>11</v>
      </c>
      <c r="U8" s="14"/>
      <c r="V8" s="14"/>
    </row>
    <row r="9" spans="1:22" ht="17.25" customHeight="1">
      <c r="A9" s="11"/>
      <c r="B9" s="11"/>
      <c r="C9" s="13" t="s">
        <v>12</v>
      </c>
      <c r="D9" s="13" t="s">
        <v>13</v>
      </c>
      <c r="E9" s="14" t="s">
        <v>14</v>
      </c>
      <c r="F9" s="14" t="s">
        <v>15</v>
      </c>
      <c r="G9" s="13" t="s">
        <v>12</v>
      </c>
      <c r="H9" s="13" t="s">
        <v>13</v>
      </c>
      <c r="I9" s="14" t="s">
        <v>14</v>
      </c>
      <c r="J9" s="14" t="s">
        <v>15</v>
      </c>
      <c r="K9" s="13" t="s">
        <v>12</v>
      </c>
      <c r="L9" s="13" t="s">
        <v>13</v>
      </c>
      <c r="M9" s="14" t="s">
        <v>14</v>
      </c>
      <c r="N9" s="14" t="s">
        <v>15</v>
      </c>
      <c r="O9" s="13" t="s">
        <v>12</v>
      </c>
      <c r="P9" s="13" t="s">
        <v>13</v>
      </c>
      <c r="Q9" s="14" t="s">
        <v>14</v>
      </c>
      <c r="R9" s="14" t="s">
        <v>15</v>
      </c>
      <c r="S9" s="14" t="s">
        <v>16</v>
      </c>
      <c r="T9" s="13" t="s">
        <v>13</v>
      </c>
      <c r="U9" s="14" t="s">
        <v>14</v>
      </c>
      <c r="V9" s="14" t="s">
        <v>15</v>
      </c>
    </row>
    <row r="10" spans="1:22" ht="20.25" customHeight="1">
      <c r="A10" s="15" t="s">
        <v>17</v>
      </c>
      <c r="B10" s="15" t="s">
        <v>43</v>
      </c>
      <c r="C10" s="13" t="s">
        <v>18</v>
      </c>
      <c r="D10" s="14" t="s">
        <v>19</v>
      </c>
      <c r="E10" s="14" t="s">
        <v>20</v>
      </c>
      <c r="F10" s="14"/>
      <c r="G10" s="13" t="s">
        <v>18</v>
      </c>
      <c r="H10" s="14" t="s">
        <v>19</v>
      </c>
      <c r="I10" s="14" t="s">
        <v>20</v>
      </c>
      <c r="J10" s="14"/>
      <c r="K10" s="13" t="s">
        <v>18</v>
      </c>
      <c r="L10" s="14" t="s">
        <v>19</v>
      </c>
      <c r="M10" s="14" t="s">
        <v>20</v>
      </c>
      <c r="N10" s="14"/>
      <c r="O10" s="13" t="s">
        <v>18</v>
      </c>
      <c r="P10" s="14" t="s">
        <v>19</v>
      </c>
      <c r="Q10" s="14" t="s">
        <v>20</v>
      </c>
      <c r="R10" s="14"/>
      <c r="S10" s="13" t="s">
        <v>18</v>
      </c>
      <c r="T10" s="14" t="s">
        <v>19</v>
      </c>
      <c r="U10" s="14" t="s">
        <v>20</v>
      </c>
      <c r="V10" s="14"/>
    </row>
    <row r="11" spans="1:22" s="1" customFormat="1" ht="20.25" customHeight="1">
      <c r="A11" s="32" t="s">
        <v>46</v>
      </c>
      <c r="B11" s="33" t="s">
        <v>44</v>
      </c>
      <c r="C11" s="35">
        <f>C12+C13+C14+C15+C16+C17+C18+C19+C20+C21+C22+C23</f>
        <v>73205</v>
      </c>
      <c r="D11" s="35">
        <f t="shared" ref="D11:V11" si="0">D12+D13+D14+D15+D16+D17+D18+D19+D20+D21+D22+D23</f>
        <v>486085</v>
      </c>
      <c r="E11" s="35">
        <f t="shared" si="0"/>
        <v>291071</v>
      </c>
      <c r="F11" s="35">
        <f t="shared" si="0"/>
        <v>850361</v>
      </c>
      <c r="G11" s="35">
        <f t="shared" si="0"/>
        <v>112773</v>
      </c>
      <c r="H11" s="35">
        <f t="shared" si="0"/>
        <v>599596</v>
      </c>
      <c r="I11" s="35">
        <f t="shared" si="0"/>
        <v>687432</v>
      </c>
      <c r="J11" s="35">
        <f t="shared" si="0"/>
        <v>1399801</v>
      </c>
      <c r="K11" s="35">
        <f t="shared" si="0"/>
        <v>116315</v>
      </c>
      <c r="L11" s="35">
        <f t="shared" si="0"/>
        <v>617775</v>
      </c>
      <c r="M11" s="35">
        <f t="shared" si="0"/>
        <v>238800</v>
      </c>
      <c r="N11" s="35">
        <f t="shared" si="0"/>
        <v>972890</v>
      </c>
      <c r="O11" s="35">
        <f t="shared" si="0"/>
        <v>120072</v>
      </c>
      <c r="P11" s="35">
        <f t="shared" si="0"/>
        <v>646316</v>
      </c>
      <c r="Q11" s="35">
        <f t="shared" si="0"/>
        <v>164266</v>
      </c>
      <c r="R11" s="35">
        <f t="shared" si="0"/>
        <v>930654</v>
      </c>
      <c r="S11" s="35">
        <f t="shared" si="0"/>
        <v>123898</v>
      </c>
      <c r="T11" s="35">
        <f t="shared" si="0"/>
        <v>687142</v>
      </c>
      <c r="U11" s="35">
        <f t="shared" si="0"/>
        <v>95755</v>
      </c>
      <c r="V11" s="35">
        <f t="shared" si="0"/>
        <v>906795</v>
      </c>
    </row>
    <row r="12" spans="1:22" ht="39.75" customHeight="1">
      <c r="A12" s="4">
        <v>1</v>
      </c>
      <c r="B12" s="16" t="s">
        <v>21</v>
      </c>
      <c r="C12" s="3">
        <v>60620</v>
      </c>
      <c r="D12" s="3">
        <v>20729</v>
      </c>
      <c r="E12" s="3">
        <v>36456</v>
      </c>
      <c r="F12" s="3">
        <f>C12+D12+E12</f>
        <v>117805</v>
      </c>
      <c r="G12" s="3">
        <v>87752</v>
      </c>
      <c r="H12" s="3">
        <v>35078</v>
      </c>
      <c r="I12" s="3">
        <v>90736</v>
      </c>
      <c r="J12" s="3">
        <f>G12+H12+I12</f>
        <v>213566</v>
      </c>
      <c r="K12" s="3">
        <v>90543</v>
      </c>
      <c r="L12" s="3">
        <v>36139</v>
      </c>
      <c r="M12" s="3">
        <v>1500</v>
      </c>
      <c r="N12" s="3">
        <f>K12+L12+M12</f>
        <v>128182</v>
      </c>
      <c r="O12" s="3">
        <v>93462</v>
      </c>
      <c r="P12" s="3">
        <v>37231</v>
      </c>
      <c r="Q12" s="3">
        <v>34000</v>
      </c>
      <c r="R12" s="3">
        <f>O12+P12+Q12</f>
        <v>164693</v>
      </c>
      <c r="S12" s="3">
        <v>96478</v>
      </c>
      <c r="T12" s="3">
        <v>38356</v>
      </c>
      <c r="U12" s="3">
        <v>20000</v>
      </c>
      <c r="V12" s="3">
        <f>S12+T12+U12</f>
        <v>154834</v>
      </c>
    </row>
    <row r="13" spans="1:22" ht="33.75" customHeight="1">
      <c r="A13" s="4">
        <v>2</v>
      </c>
      <c r="B13" s="16" t="s">
        <v>22</v>
      </c>
      <c r="C13" s="3"/>
      <c r="D13" s="3"/>
      <c r="E13" s="3">
        <v>51699</v>
      </c>
      <c r="F13" s="3">
        <f t="shared" ref="F13:F34" si="1">C13+D13+E13</f>
        <v>51699</v>
      </c>
      <c r="G13" s="3"/>
      <c r="H13" s="3"/>
      <c r="I13" s="3">
        <v>52673</v>
      </c>
      <c r="J13" s="3">
        <f t="shared" ref="J13:J34" si="2">G13+H13+I13</f>
        <v>52673</v>
      </c>
      <c r="K13" s="3"/>
      <c r="L13" s="3"/>
      <c r="M13" s="3">
        <v>75231</v>
      </c>
      <c r="N13" s="3">
        <f t="shared" ref="N13:N34" si="3">K13+L13+M13</f>
        <v>75231</v>
      </c>
      <c r="O13" s="3"/>
      <c r="P13" s="3"/>
      <c r="Q13" s="3">
        <v>80508</v>
      </c>
      <c r="R13" s="3">
        <f t="shared" ref="R13:R34" si="4">O13+P13+Q13</f>
        <v>80508</v>
      </c>
      <c r="S13" s="3"/>
      <c r="T13" s="3"/>
      <c r="U13" s="3">
        <v>71331</v>
      </c>
      <c r="V13" s="3">
        <f t="shared" ref="V13:V34" si="5">S13+T13+U13</f>
        <v>71331</v>
      </c>
    </row>
    <row r="14" spans="1:22" ht="47.25" customHeight="1">
      <c r="A14" s="4">
        <v>3</v>
      </c>
      <c r="B14" s="16" t="s">
        <v>23</v>
      </c>
      <c r="C14" s="3"/>
      <c r="D14" s="3">
        <v>5734</v>
      </c>
      <c r="E14" s="3"/>
      <c r="F14" s="3">
        <f t="shared" si="1"/>
        <v>5734</v>
      </c>
      <c r="G14" s="3"/>
      <c r="H14" s="3">
        <v>14668</v>
      </c>
      <c r="I14" s="3"/>
      <c r="J14" s="3">
        <f t="shared" si="2"/>
        <v>14668</v>
      </c>
      <c r="K14" s="3"/>
      <c r="L14" s="3">
        <v>15000</v>
      </c>
      <c r="M14" s="3">
        <v>0</v>
      </c>
      <c r="N14" s="3">
        <f t="shared" si="3"/>
        <v>15000</v>
      </c>
      <c r="O14" s="3"/>
      <c r="P14" s="3">
        <v>15000</v>
      </c>
      <c r="Q14" s="3"/>
      <c r="R14" s="3">
        <f t="shared" si="4"/>
        <v>15000</v>
      </c>
      <c r="S14" s="3"/>
      <c r="T14" s="3">
        <v>15000</v>
      </c>
      <c r="U14" s="3"/>
      <c r="V14" s="3">
        <f t="shared" si="5"/>
        <v>15000</v>
      </c>
    </row>
    <row r="15" spans="1:22" ht="35.25" customHeight="1">
      <c r="A15" s="4">
        <v>4</v>
      </c>
      <c r="B15" s="16" t="s">
        <v>24</v>
      </c>
      <c r="C15" s="3"/>
      <c r="D15" s="3"/>
      <c r="E15" s="3">
        <v>199234</v>
      </c>
      <c r="F15" s="3">
        <f t="shared" si="1"/>
        <v>199234</v>
      </c>
      <c r="G15" s="3"/>
      <c r="H15" s="3"/>
      <c r="I15" s="3">
        <v>445935</v>
      </c>
      <c r="J15" s="3">
        <f t="shared" si="2"/>
        <v>445935</v>
      </c>
      <c r="K15" s="3"/>
      <c r="L15" s="3"/>
      <c r="M15" s="3">
        <v>162069</v>
      </c>
      <c r="N15" s="3">
        <f t="shared" si="3"/>
        <v>162069</v>
      </c>
      <c r="O15" s="3"/>
      <c r="P15" s="3"/>
      <c r="Q15" s="3"/>
      <c r="R15" s="3">
        <f t="shared" si="4"/>
        <v>0</v>
      </c>
      <c r="S15" s="3"/>
      <c r="T15" s="3"/>
      <c r="U15" s="3"/>
      <c r="V15" s="3">
        <f t="shared" si="5"/>
        <v>0</v>
      </c>
    </row>
    <row r="16" spans="1:22" s="1" customFormat="1" ht="35.25" customHeight="1">
      <c r="A16" s="4">
        <v>5</v>
      </c>
      <c r="B16" s="16" t="s">
        <v>27</v>
      </c>
      <c r="C16" s="3"/>
      <c r="D16" s="3"/>
      <c r="E16" s="3"/>
      <c r="F16" s="3">
        <f t="shared" si="1"/>
        <v>0</v>
      </c>
      <c r="G16" s="3"/>
      <c r="H16" s="3"/>
      <c r="I16" s="3">
        <v>7765</v>
      </c>
      <c r="J16" s="3">
        <f t="shared" si="2"/>
        <v>7765</v>
      </c>
      <c r="K16" s="3"/>
      <c r="L16" s="3"/>
      <c r="M16" s="3"/>
      <c r="N16" s="3">
        <f t="shared" si="3"/>
        <v>0</v>
      </c>
      <c r="O16" s="3"/>
      <c r="P16" s="3"/>
      <c r="Q16" s="3"/>
      <c r="R16" s="3">
        <f t="shared" si="4"/>
        <v>0</v>
      </c>
      <c r="S16" s="3"/>
      <c r="T16" s="3"/>
      <c r="U16" s="3"/>
      <c r="V16" s="3">
        <f t="shared" si="5"/>
        <v>0</v>
      </c>
    </row>
    <row r="17" spans="1:22" s="1" customFormat="1" ht="35.25" customHeight="1">
      <c r="A17" s="4">
        <v>6</v>
      </c>
      <c r="B17" s="16" t="s">
        <v>29</v>
      </c>
      <c r="C17" s="3"/>
      <c r="D17" s="3">
        <v>1767</v>
      </c>
      <c r="E17" s="3"/>
      <c r="F17" s="3">
        <f t="shared" si="1"/>
        <v>1767</v>
      </c>
      <c r="G17" s="3"/>
      <c r="H17" s="3">
        <v>11039</v>
      </c>
      <c r="I17" s="3"/>
      <c r="J17" s="3">
        <f t="shared" si="2"/>
        <v>11039</v>
      </c>
      <c r="K17" s="3"/>
      <c r="L17" s="3">
        <v>11370</v>
      </c>
      <c r="M17" s="3"/>
      <c r="N17" s="3">
        <f t="shared" si="3"/>
        <v>11370</v>
      </c>
      <c r="O17" s="3"/>
      <c r="P17" s="3">
        <v>11711</v>
      </c>
      <c r="Q17" s="3"/>
      <c r="R17" s="3">
        <f t="shared" si="4"/>
        <v>11711</v>
      </c>
      <c r="S17" s="3"/>
      <c r="T17" s="3">
        <v>12062</v>
      </c>
      <c r="U17" s="3"/>
      <c r="V17" s="3">
        <f t="shared" si="5"/>
        <v>12062</v>
      </c>
    </row>
    <row r="18" spans="1:22" s="1" customFormat="1" ht="35.25" customHeight="1">
      <c r="A18" s="4">
        <v>7</v>
      </c>
      <c r="B18" s="16" t="s">
        <v>28</v>
      </c>
      <c r="C18" s="3"/>
      <c r="D18" s="3">
        <v>427532</v>
      </c>
      <c r="E18" s="3"/>
      <c r="F18" s="3">
        <f t="shared" si="1"/>
        <v>427532</v>
      </c>
      <c r="G18" s="3"/>
      <c r="H18" s="3">
        <v>498821</v>
      </c>
      <c r="I18" s="3"/>
      <c r="J18" s="3">
        <f t="shared" si="2"/>
        <v>498821</v>
      </c>
      <c r="K18" s="3"/>
      <c r="L18" s="3">
        <v>513774</v>
      </c>
      <c r="M18" s="3"/>
      <c r="N18" s="3">
        <f t="shared" si="3"/>
        <v>513774</v>
      </c>
      <c r="O18" s="3"/>
      <c r="P18" s="3">
        <v>539462</v>
      </c>
      <c r="Q18" s="3"/>
      <c r="R18" s="3">
        <f t="shared" si="4"/>
        <v>539462</v>
      </c>
      <c r="S18" s="3"/>
      <c r="T18" s="3">
        <v>577224</v>
      </c>
      <c r="U18" s="3"/>
      <c r="V18" s="3">
        <f t="shared" si="5"/>
        <v>577224</v>
      </c>
    </row>
    <row r="19" spans="1:22" s="1" customFormat="1" ht="35.25" customHeight="1">
      <c r="A19" s="4">
        <v>8</v>
      </c>
      <c r="B19" s="16" t="s">
        <v>32</v>
      </c>
      <c r="C19" s="3">
        <v>1073</v>
      </c>
      <c r="D19" s="3"/>
      <c r="E19" s="3">
        <v>3682</v>
      </c>
      <c r="F19" s="3">
        <f t="shared" si="1"/>
        <v>4755</v>
      </c>
      <c r="G19" s="3">
        <v>2280</v>
      </c>
      <c r="H19" s="3">
        <v>800</v>
      </c>
      <c r="I19" s="3">
        <v>86223</v>
      </c>
      <c r="J19" s="3">
        <f t="shared" si="2"/>
        <v>89303</v>
      </c>
      <c r="K19" s="3">
        <v>2350</v>
      </c>
      <c r="L19" s="3">
        <v>1000</v>
      </c>
      <c r="M19" s="3"/>
      <c r="N19" s="3">
        <f t="shared" si="3"/>
        <v>3350</v>
      </c>
      <c r="O19" s="3">
        <v>2420</v>
      </c>
      <c r="P19" s="3">
        <v>1200</v>
      </c>
      <c r="Q19" s="3">
        <v>49758</v>
      </c>
      <c r="R19" s="3">
        <f t="shared" si="4"/>
        <v>53378</v>
      </c>
      <c r="S19" s="3">
        <v>2495</v>
      </c>
      <c r="T19" s="3">
        <v>1500</v>
      </c>
      <c r="U19" s="3">
        <v>4424</v>
      </c>
      <c r="V19" s="3">
        <f t="shared" si="5"/>
        <v>8419</v>
      </c>
    </row>
    <row r="20" spans="1:22" s="1" customFormat="1" ht="35.25" customHeight="1">
      <c r="A20" s="4">
        <v>9</v>
      </c>
      <c r="B20" s="16" t="s">
        <v>33</v>
      </c>
      <c r="C20" s="3">
        <v>6446</v>
      </c>
      <c r="D20" s="3">
        <v>7706</v>
      </c>
      <c r="E20" s="3"/>
      <c r="F20" s="3">
        <f t="shared" si="1"/>
        <v>14152</v>
      </c>
      <c r="G20" s="3">
        <v>12195</v>
      </c>
      <c r="H20" s="3">
        <v>2017</v>
      </c>
      <c r="I20" s="3"/>
      <c r="J20" s="3">
        <f t="shared" si="2"/>
        <v>14212</v>
      </c>
      <c r="K20" s="3">
        <v>12560</v>
      </c>
      <c r="L20" s="3">
        <v>2200</v>
      </c>
      <c r="M20" s="3"/>
      <c r="N20" s="3">
        <f t="shared" si="3"/>
        <v>14760</v>
      </c>
      <c r="O20" s="3">
        <v>13000</v>
      </c>
      <c r="P20" s="3">
        <v>2270</v>
      </c>
      <c r="Q20" s="3"/>
      <c r="R20" s="3">
        <f t="shared" si="4"/>
        <v>15270</v>
      </c>
      <c r="S20" s="3">
        <v>13400</v>
      </c>
      <c r="T20" s="3">
        <v>2350</v>
      </c>
      <c r="U20" s="3"/>
      <c r="V20" s="3">
        <f t="shared" si="5"/>
        <v>15750</v>
      </c>
    </row>
    <row r="21" spans="1:22" s="1" customFormat="1" ht="35.25" customHeight="1">
      <c r="A21" s="4">
        <v>10</v>
      </c>
      <c r="B21" s="16" t="s">
        <v>34</v>
      </c>
      <c r="C21" s="3">
        <v>5066</v>
      </c>
      <c r="D21" s="3">
        <v>249</v>
      </c>
      <c r="E21" s="3"/>
      <c r="F21" s="3">
        <f t="shared" si="1"/>
        <v>5315</v>
      </c>
      <c r="G21" s="3">
        <v>10546</v>
      </c>
      <c r="H21" s="3">
        <v>2356</v>
      </c>
      <c r="I21" s="3">
        <v>4100</v>
      </c>
      <c r="J21" s="3">
        <f t="shared" si="2"/>
        <v>17002</v>
      </c>
      <c r="K21" s="3">
        <v>10862</v>
      </c>
      <c r="L21" s="3">
        <v>2430</v>
      </c>
      <c r="M21" s="3"/>
      <c r="N21" s="3">
        <f t="shared" si="3"/>
        <v>13292</v>
      </c>
      <c r="O21" s="3">
        <v>11190</v>
      </c>
      <c r="P21" s="3">
        <v>2502</v>
      </c>
      <c r="Q21" s="3"/>
      <c r="R21" s="3">
        <f t="shared" si="4"/>
        <v>13692</v>
      </c>
      <c r="S21" s="3">
        <v>11525</v>
      </c>
      <c r="T21" s="3">
        <v>2600</v>
      </c>
      <c r="U21" s="3"/>
      <c r="V21" s="3">
        <f t="shared" si="5"/>
        <v>14125</v>
      </c>
    </row>
    <row r="22" spans="1:22" s="1" customFormat="1" ht="35.25" customHeight="1">
      <c r="A22" s="4">
        <v>11</v>
      </c>
      <c r="B22" s="16" t="s">
        <v>53</v>
      </c>
      <c r="C22" s="3"/>
      <c r="D22" s="3">
        <v>21389</v>
      </c>
      <c r="E22" s="3"/>
      <c r="F22" s="3">
        <f t="shared" si="1"/>
        <v>21389</v>
      </c>
      <c r="G22" s="3"/>
      <c r="H22" s="3">
        <v>34051</v>
      </c>
      <c r="I22" s="3"/>
      <c r="J22" s="3">
        <f t="shared" si="2"/>
        <v>34051</v>
      </c>
      <c r="K22" s="3"/>
      <c r="L22" s="3">
        <v>35072</v>
      </c>
      <c r="M22" s="3"/>
      <c r="N22" s="3">
        <f t="shared" si="3"/>
        <v>35072</v>
      </c>
      <c r="O22" s="3"/>
      <c r="P22" s="3">
        <v>36125</v>
      </c>
      <c r="Q22" s="3"/>
      <c r="R22" s="3">
        <f t="shared" si="4"/>
        <v>36125</v>
      </c>
      <c r="S22" s="3"/>
      <c r="T22" s="3">
        <v>37210</v>
      </c>
      <c r="U22" s="3"/>
      <c r="V22" s="3">
        <f t="shared" si="5"/>
        <v>37210</v>
      </c>
    </row>
    <row r="23" spans="1:22" s="1" customFormat="1" ht="35.25" customHeight="1">
      <c r="A23" s="4">
        <v>12</v>
      </c>
      <c r="B23" s="16" t="s">
        <v>55</v>
      </c>
      <c r="C23" s="3"/>
      <c r="D23" s="3">
        <v>979</v>
      </c>
      <c r="E23" s="3"/>
      <c r="F23" s="3">
        <f t="shared" si="1"/>
        <v>979</v>
      </c>
      <c r="G23" s="3"/>
      <c r="H23" s="3">
        <v>766</v>
      </c>
      <c r="I23" s="3"/>
      <c r="J23" s="3">
        <f t="shared" si="2"/>
        <v>766</v>
      </c>
      <c r="K23" s="3"/>
      <c r="L23" s="3">
        <v>790</v>
      </c>
      <c r="M23" s="3"/>
      <c r="N23" s="3">
        <f t="shared" si="3"/>
        <v>790</v>
      </c>
      <c r="O23" s="3"/>
      <c r="P23" s="3">
        <v>815</v>
      </c>
      <c r="Q23" s="3"/>
      <c r="R23" s="3">
        <f t="shared" si="4"/>
        <v>815</v>
      </c>
      <c r="S23" s="3"/>
      <c r="T23" s="3">
        <v>840</v>
      </c>
      <c r="U23" s="3"/>
      <c r="V23" s="3">
        <f t="shared" si="5"/>
        <v>840</v>
      </c>
    </row>
    <row r="24" spans="1:22" s="1" customFormat="1" ht="45" customHeight="1">
      <c r="A24" s="29" t="s">
        <v>47</v>
      </c>
      <c r="B24" s="30" t="s">
        <v>45</v>
      </c>
      <c r="C24" s="31">
        <f>C25+C26+C27+C28+C29+C30</f>
        <v>84194</v>
      </c>
      <c r="D24" s="31">
        <f t="shared" ref="D24:V24" si="6">D25+D26+D27+D28+D29+D30</f>
        <v>5232</v>
      </c>
      <c r="E24" s="31">
        <f t="shared" si="6"/>
        <v>20414</v>
      </c>
      <c r="F24" s="31">
        <f t="shared" si="6"/>
        <v>109840</v>
      </c>
      <c r="G24" s="31">
        <f t="shared" si="6"/>
        <v>99186</v>
      </c>
      <c r="H24" s="31">
        <f t="shared" si="6"/>
        <v>9923</v>
      </c>
      <c r="I24" s="31">
        <f t="shared" si="6"/>
        <v>36805</v>
      </c>
      <c r="J24" s="31">
        <f t="shared" si="6"/>
        <v>145914</v>
      </c>
      <c r="K24" s="31">
        <f t="shared" si="6"/>
        <v>102459</v>
      </c>
      <c r="L24" s="31">
        <f t="shared" si="6"/>
        <v>10550</v>
      </c>
      <c r="M24" s="31">
        <f t="shared" si="6"/>
        <v>11510</v>
      </c>
      <c r="N24" s="31">
        <f t="shared" si="6"/>
        <v>124519</v>
      </c>
      <c r="O24" s="31">
        <f t="shared" si="6"/>
        <v>105534</v>
      </c>
      <c r="P24" s="31">
        <f t="shared" si="6"/>
        <v>10893</v>
      </c>
      <c r="Q24" s="31">
        <f t="shared" si="6"/>
        <v>18490</v>
      </c>
      <c r="R24" s="31">
        <f t="shared" si="6"/>
        <v>134917</v>
      </c>
      <c r="S24" s="31">
        <f t="shared" si="6"/>
        <v>108757</v>
      </c>
      <c r="T24" s="31">
        <f t="shared" si="6"/>
        <v>11230</v>
      </c>
      <c r="U24" s="31">
        <f t="shared" si="6"/>
        <v>26600</v>
      </c>
      <c r="V24" s="31">
        <f t="shared" si="6"/>
        <v>146587</v>
      </c>
    </row>
    <row r="25" spans="1:22" s="1" customFormat="1" ht="35.25" customHeight="1">
      <c r="A25" s="4">
        <v>1</v>
      </c>
      <c r="B25" s="16" t="s">
        <v>30</v>
      </c>
      <c r="C25" s="3">
        <v>62863</v>
      </c>
      <c r="D25" s="3"/>
      <c r="E25" s="3">
        <v>20414</v>
      </c>
      <c r="F25" s="3">
        <f t="shared" si="1"/>
        <v>83277</v>
      </c>
      <c r="G25" s="3">
        <v>71766</v>
      </c>
      <c r="H25" s="3"/>
      <c r="I25" s="17">
        <v>11805</v>
      </c>
      <c r="J25" s="3">
        <f t="shared" si="2"/>
        <v>83571</v>
      </c>
      <c r="K25" s="3">
        <v>73920</v>
      </c>
      <c r="L25" s="3"/>
      <c r="M25" s="3">
        <v>11510</v>
      </c>
      <c r="N25" s="3">
        <f t="shared" si="3"/>
        <v>85430</v>
      </c>
      <c r="O25" s="3">
        <v>76140</v>
      </c>
      <c r="P25" s="3"/>
      <c r="Q25" s="3">
        <v>18490</v>
      </c>
      <c r="R25" s="3">
        <f t="shared" si="4"/>
        <v>94630</v>
      </c>
      <c r="S25" s="3">
        <v>78425</v>
      </c>
      <c r="T25" s="3"/>
      <c r="U25" s="3"/>
      <c r="V25" s="3">
        <f t="shared" si="5"/>
        <v>78425</v>
      </c>
    </row>
    <row r="26" spans="1:22" s="1" customFormat="1" ht="51.75" customHeight="1">
      <c r="A26" s="4">
        <v>2</v>
      </c>
      <c r="B26" s="16" t="s">
        <v>31</v>
      </c>
      <c r="C26" s="3">
        <v>2284</v>
      </c>
      <c r="D26" s="3"/>
      <c r="E26" s="3"/>
      <c r="F26" s="3">
        <f t="shared" si="1"/>
        <v>2284</v>
      </c>
      <c r="G26" s="3">
        <v>3004</v>
      </c>
      <c r="H26" s="3"/>
      <c r="I26" s="3"/>
      <c r="J26" s="3">
        <f t="shared" si="2"/>
        <v>3004</v>
      </c>
      <c r="K26" s="3">
        <v>3100</v>
      </c>
      <c r="L26" s="3"/>
      <c r="M26" s="3"/>
      <c r="N26" s="3">
        <f t="shared" si="3"/>
        <v>3100</v>
      </c>
      <c r="O26" s="3">
        <v>3195</v>
      </c>
      <c r="P26" s="3"/>
      <c r="Q26" s="3"/>
      <c r="R26" s="3">
        <f t="shared" si="4"/>
        <v>3195</v>
      </c>
      <c r="S26" s="3">
        <v>3290</v>
      </c>
      <c r="T26" s="3"/>
      <c r="U26" s="3"/>
      <c r="V26" s="3">
        <f t="shared" si="5"/>
        <v>3290</v>
      </c>
    </row>
    <row r="27" spans="1:22" ht="26.25" customHeight="1">
      <c r="A27" s="4">
        <v>3</v>
      </c>
      <c r="B27" s="16" t="s">
        <v>25</v>
      </c>
      <c r="C27" s="3">
        <v>810</v>
      </c>
      <c r="D27" s="3">
        <v>3893</v>
      </c>
      <c r="E27" s="3"/>
      <c r="F27" s="3">
        <f t="shared" si="1"/>
        <v>4703</v>
      </c>
      <c r="G27" s="3">
        <v>1457</v>
      </c>
      <c r="H27" s="3">
        <v>7550</v>
      </c>
      <c r="I27" s="3">
        <v>25000</v>
      </c>
      <c r="J27" s="3">
        <f t="shared" si="2"/>
        <v>34007</v>
      </c>
      <c r="K27" s="3">
        <v>1562</v>
      </c>
      <c r="L27" s="3">
        <v>8100</v>
      </c>
      <c r="M27" s="3"/>
      <c r="N27" s="3">
        <f t="shared" si="3"/>
        <v>9662</v>
      </c>
      <c r="O27" s="3">
        <v>1610</v>
      </c>
      <c r="P27" s="3">
        <v>8343</v>
      </c>
      <c r="Q27" s="3"/>
      <c r="R27" s="3">
        <f t="shared" si="4"/>
        <v>9953</v>
      </c>
      <c r="S27" s="3">
        <v>1660</v>
      </c>
      <c r="T27" s="3">
        <v>8600</v>
      </c>
      <c r="U27" s="3"/>
      <c r="V27" s="3">
        <f t="shared" si="5"/>
        <v>10260</v>
      </c>
    </row>
    <row r="28" spans="1:22" ht="21.75" customHeight="1">
      <c r="A28" s="4">
        <v>4</v>
      </c>
      <c r="B28" s="16" t="s">
        <v>26</v>
      </c>
      <c r="C28" s="3">
        <v>6856</v>
      </c>
      <c r="D28" s="3">
        <v>1339</v>
      </c>
      <c r="E28" s="3"/>
      <c r="F28" s="3">
        <f t="shared" si="1"/>
        <v>8195</v>
      </c>
      <c r="G28" s="3">
        <v>8864</v>
      </c>
      <c r="H28" s="3">
        <v>2373</v>
      </c>
      <c r="I28" s="3"/>
      <c r="J28" s="3">
        <f t="shared" si="2"/>
        <v>11237</v>
      </c>
      <c r="K28" s="3">
        <v>9130</v>
      </c>
      <c r="L28" s="3">
        <v>2450</v>
      </c>
      <c r="M28" s="3"/>
      <c r="N28" s="3">
        <f t="shared" si="3"/>
        <v>11580</v>
      </c>
      <c r="O28" s="3">
        <v>9400</v>
      </c>
      <c r="P28" s="3">
        <v>2550</v>
      </c>
      <c r="Q28" s="3"/>
      <c r="R28" s="3">
        <f t="shared" si="4"/>
        <v>11950</v>
      </c>
      <c r="S28" s="3">
        <v>9682</v>
      </c>
      <c r="T28" s="3">
        <v>2630</v>
      </c>
      <c r="U28" s="3">
        <v>26600</v>
      </c>
      <c r="V28" s="3">
        <f t="shared" si="5"/>
        <v>38912</v>
      </c>
    </row>
    <row r="29" spans="1:22" ht="32.25" customHeight="1">
      <c r="A29" s="4">
        <v>5</v>
      </c>
      <c r="B29" s="16" t="s">
        <v>51</v>
      </c>
      <c r="C29" s="3">
        <v>9643</v>
      </c>
      <c r="D29" s="3"/>
      <c r="E29" s="3"/>
      <c r="F29" s="3">
        <f t="shared" si="1"/>
        <v>9643</v>
      </c>
      <c r="G29" s="3">
        <v>11956</v>
      </c>
      <c r="H29" s="3"/>
      <c r="I29" s="3"/>
      <c r="J29" s="3">
        <f t="shared" si="2"/>
        <v>11956</v>
      </c>
      <c r="K29" s="3">
        <v>12512</v>
      </c>
      <c r="L29" s="3"/>
      <c r="M29" s="3"/>
      <c r="N29" s="3">
        <f t="shared" si="3"/>
        <v>12512</v>
      </c>
      <c r="O29" s="3">
        <v>12887</v>
      </c>
      <c r="P29" s="3"/>
      <c r="Q29" s="3"/>
      <c r="R29" s="3">
        <f t="shared" si="4"/>
        <v>12887</v>
      </c>
      <c r="S29" s="3">
        <v>13300</v>
      </c>
      <c r="T29" s="3"/>
      <c r="U29" s="3"/>
      <c r="V29" s="3">
        <f t="shared" si="5"/>
        <v>13300</v>
      </c>
    </row>
    <row r="30" spans="1:22" s="1" customFormat="1" ht="32.25" customHeight="1">
      <c r="A30" s="4">
        <v>6</v>
      </c>
      <c r="B30" s="16" t="s">
        <v>52</v>
      </c>
      <c r="C30" s="3">
        <v>1738</v>
      </c>
      <c r="D30" s="3"/>
      <c r="E30" s="3"/>
      <c r="F30" s="3">
        <f t="shared" si="1"/>
        <v>1738</v>
      </c>
      <c r="G30" s="3">
        <v>2139</v>
      </c>
      <c r="H30" s="3"/>
      <c r="I30" s="3"/>
      <c r="J30" s="3">
        <f t="shared" si="2"/>
        <v>2139</v>
      </c>
      <c r="K30" s="3">
        <v>2235</v>
      </c>
      <c r="L30" s="3"/>
      <c r="M30" s="3"/>
      <c r="N30" s="3">
        <f t="shared" si="3"/>
        <v>2235</v>
      </c>
      <c r="O30" s="3">
        <v>2302</v>
      </c>
      <c r="P30" s="3"/>
      <c r="Q30" s="3"/>
      <c r="R30" s="3">
        <f t="shared" si="4"/>
        <v>2302</v>
      </c>
      <c r="S30" s="3">
        <v>2400</v>
      </c>
      <c r="T30" s="3"/>
      <c r="U30" s="3"/>
      <c r="V30" s="3">
        <f t="shared" si="5"/>
        <v>2400</v>
      </c>
    </row>
    <row r="31" spans="1:22" s="1" customFormat="1" ht="42.75" customHeight="1">
      <c r="A31" s="29" t="s">
        <v>48</v>
      </c>
      <c r="B31" s="30" t="s">
        <v>50</v>
      </c>
      <c r="C31" s="31">
        <f>C32</f>
        <v>10941</v>
      </c>
      <c r="D31" s="31">
        <f t="shared" ref="D31:V31" si="7">D32</f>
        <v>12302</v>
      </c>
      <c r="E31" s="31">
        <f t="shared" si="7"/>
        <v>0</v>
      </c>
      <c r="F31" s="31">
        <f t="shared" si="7"/>
        <v>23243</v>
      </c>
      <c r="G31" s="31">
        <f t="shared" si="7"/>
        <v>16741</v>
      </c>
      <c r="H31" s="31">
        <f t="shared" si="7"/>
        <v>17230</v>
      </c>
      <c r="I31" s="31">
        <f t="shared" si="7"/>
        <v>0</v>
      </c>
      <c r="J31" s="31">
        <f t="shared" si="7"/>
        <v>33971</v>
      </c>
      <c r="K31" s="31">
        <f t="shared" si="7"/>
        <v>17243</v>
      </c>
      <c r="L31" s="31">
        <f t="shared" si="7"/>
        <v>18000</v>
      </c>
      <c r="M31" s="31">
        <f t="shared" si="7"/>
        <v>0</v>
      </c>
      <c r="N31" s="31">
        <f t="shared" si="7"/>
        <v>35243</v>
      </c>
      <c r="O31" s="31">
        <f t="shared" si="7"/>
        <v>17760</v>
      </c>
      <c r="P31" s="31">
        <f t="shared" si="7"/>
        <v>21570</v>
      </c>
      <c r="Q31" s="31">
        <f t="shared" si="7"/>
        <v>0</v>
      </c>
      <c r="R31" s="31">
        <f t="shared" si="7"/>
        <v>39330</v>
      </c>
      <c r="S31" s="31">
        <f t="shared" si="7"/>
        <v>18293</v>
      </c>
      <c r="T31" s="31">
        <f t="shared" si="7"/>
        <v>23570</v>
      </c>
      <c r="U31" s="31">
        <f t="shared" si="7"/>
        <v>0</v>
      </c>
      <c r="V31" s="31">
        <f t="shared" si="7"/>
        <v>41863</v>
      </c>
    </row>
    <row r="32" spans="1:22" s="1" customFormat="1" ht="32.25" customHeight="1">
      <c r="A32" s="4"/>
      <c r="B32" s="16" t="s">
        <v>54</v>
      </c>
      <c r="C32" s="3">
        <v>10941</v>
      </c>
      <c r="D32" s="3">
        <v>12302</v>
      </c>
      <c r="E32" s="3"/>
      <c r="F32" s="3">
        <f t="shared" si="1"/>
        <v>23243</v>
      </c>
      <c r="G32" s="3">
        <v>16741</v>
      </c>
      <c r="H32" s="3">
        <v>17230</v>
      </c>
      <c r="I32" s="3"/>
      <c r="J32" s="3">
        <f t="shared" si="2"/>
        <v>33971</v>
      </c>
      <c r="K32" s="3">
        <v>17243</v>
      </c>
      <c r="L32" s="3">
        <v>18000</v>
      </c>
      <c r="M32" s="3"/>
      <c r="N32" s="3">
        <f t="shared" si="3"/>
        <v>35243</v>
      </c>
      <c r="O32" s="3">
        <v>17760</v>
      </c>
      <c r="P32" s="3">
        <v>21570</v>
      </c>
      <c r="Q32" s="3"/>
      <c r="R32" s="3">
        <f t="shared" si="4"/>
        <v>39330</v>
      </c>
      <c r="S32" s="3">
        <v>18293</v>
      </c>
      <c r="T32" s="3">
        <v>23570</v>
      </c>
      <c r="U32" s="3"/>
      <c r="V32" s="3">
        <f t="shared" si="5"/>
        <v>41863</v>
      </c>
    </row>
    <row r="33" spans="1:22" ht="42" customHeight="1">
      <c r="A33" s="34" t="s">
        <v>48</v>
      </c>
      <c r="B33" s="34" t="s">
        <v>49</v>
      </c>
      <c r="C33" s="36">
        <f>C34</f>
        <v>15143</v>
      </c>
      <c r="D33" s="36">
        <f t="shared" ref="D33:V33" si="8">D34</f>
        <v>4882</v>
      </c>
      <c r="E33" s="36">
        <f t="shared" si="8"/>
        <v>0</v>
      </c>
      <c r="F33" s="36">
        <f t="shared" si="8"/>
        <v>20025</v>
      </c>
      <c r="G33" s="36">
        <f t="shared" si="8"/>
        <v>23288</v>
      </c>
      <c r="H33" s="36">
        <f t="shared" si="8"/>
        <v>7124</v>
      </c>
      <c r="I33" s="36">
        <f t="shared" si="8"/>
        <v>0</v>
      </c>
      <c r="J33" s="36">
        <f t="shared" si="8"/>
        <v>30412</v>
      </c>
      <c r="K33" s="36">
        <f t="shared" si="8"/>
        <v>30364</v>
      </c>
      <c r="L33" s="36">
        <f t="shared" si="8"/>
        <v>13305</v>
      </c>
      <c r="M33" s="36">
        <f t="shared" si="8"/>
        <v>0</v>
      </c>
      <c r="N33" s="36">
        <f t="shared" si="8"/>
        <v>43669</v>
      </c>
      <c r="O33" s="36">
        <f t="shared" si="8"/>
        <v>31396</v>
      </c>
      <c r="P33" s="36">
        <f t="shared" si="8"/>
        <v>14103</v>
      </c>
      <c r="Q33" s="36">
        <f t="shared" si="8"/>
        <v>0</v>
      </c>
      <c r="R33" s="36">
        <f t="shared" si="8"/>
        <v>45499</v>
      </c>
      <c r="S33" s="36">
        <f t="shared" si="8"/>
        <v>32464</v>
      </c>
      <c r="T33" s="36">
        <f t="shared" si="8"/>
        <v>14949</v>
      </c>
      <c r="U33" s="36">
        <f t="shared" si="8"/>
        <v>0</v>
      </c>
      <c r="V33" s="36">
        <f t="shared" si="8"/>
        <v>47413</v>
      </c>
    </row>
    <row r="34" spans="1:22" ht="36" customHeight="1">
      <c r="A34" s="4">
        <v>1</v>
      </c>
      <c r="B34" s="16" t="s">
        <v>35</v>
      </c>
      <c r="C34" s="3">
        <v>15143</v>
      </c>
      <c r="D34" s="3">
        <v>4882</v>
      </c>
      <c r="E34" s="3"/>
      <c r="F34" s="3">
        <f t="shared" si="1"/>
        <v>20025</v>
      </c>
      <c r="G34" s="3">
        <v>23288</v>
      </c>
      <c r="H34" s="3">
        <v>7124</v>
      </c>
      <c r="I34" s="3"/>
      <c r="J34" s="3">
        <f t="shared" si="2"/>
        <v>30412</v>
      </c>
      <c r="K34" s="3">
        <v>30364</v>
      </c>
      <c r="L34" s="3">
        <v>13305</v>
      </c>
      <c r="M34" s="3">
        <v>0</v>
      </c>
      <c r="N34" s="3">
        <f t="shared" si="3"/>
        <v>43669</v>
      </c>
      <c r="O34" s="3">
        <v>31396</v>
      </c>
      <c r="P34" s="3">
        <v>14103</v>
      </c>
      <c r="Q34" s="3">
        <v>0</v>
      </c>
      <c r="R34" s="3">
        <f t="shared" si="4"/>
        <v>45499</v>
      </c>
      <c r="S34" s="3">
        <v>32464</v>
      </c>
      <c r="T34" s="3">
        <v>14949</v>
      </c>
      <c r="U34" s="3">
        <v>0</v>
      </c>
      <c r="V34" s="3">
        <f t="shared" si="5"/>
        <v>47413</v>
      </c>
    </row>
    <row r="35" spans="1:22" ht="45.75" customHeight="1">
      <c r="A35" s="37"/>
      <c r="B35" s="38" t="s">
        <v>15</v>
      </c>
      <c r="C35" s="39">
        <f>C33+C31+C24+C11</f>
        <v>183483</v>
      </c>
      <c r="D35" s="39">
        <f t="shared" ref="D35:V35" si="9">D33+D31+D24+D11</f>
        <v>508501</v>
      </c>
      <c r="E35" s="39">
        <f t="shared" si="9"/>
        <v>311485</v>
      </c>
      <c r="F35" s="39">
        <f t="shared" si="9"/>
        <v>1003469</v>
      </c>
      <c r="G35" s="39">
        <f t="shared" si="9"/>
        <v>251988</v>
      </c>
      <c r="H35" s="39">
        <f t="shared" si="9"/>
        <v>633873</v>
      </c>
      <c r="I35" s="39">
        <f t="shared" si="9"/>
        <v>724237</v>
      </c>
      <c r="J35" s="39">
        <f t="shared" si="9"/>
        <v>1610098</v>
      </c>
      <c r="K35" s="39">
        <f t="shared" si="9"/>
        <v>266381</v>
      </c>
      <c r="L35" s="39">
        <f t="shared" si="9"/>
        <v>659630</v>
      </c>
      <c r="M35" s="39">
        <f t="shared" si="9"/>
        <v>250310</v>
      </c>
      <c r="N35" s="39">
        <f t="shared" si="9"/>
        <v>1176321</v>
      </c>
      <c r="O35" s="39">
        <f t="shared" si="9"/>
        <v>274762</v>
      </c>
      <c r="P35" s="39">
        <f t="shared" si="9"/>
        <v>692882</v>
      </c>
      <c r="Q35" s="39">
        <f t="shared" si="9"/>
        <v>182756</v>
      </c>
      <c r="R35" s="39">
        <f t="shared" si="9"/>
        <v>1150400</v>
      </c>
      <c r="S35" s="39">
        <f t="shared" si="9"/>
        <v>283412</v>
      </c>
      <c r="T35" s="39">
        <f t="shared" si="9"/>
        <v>736891</v>
      </c>
      <c r="U35" s="39">
        <f t="shared" si="9"/>
        <v>122355</v>
      </c>
      <c r="V35" s="39">
        <f t="shared" si="9"/>
        <v>1142658</v>
      </c>
    </row>
    <row r="36" spans="1:22" ht="32.25" customHeight="1"/>
    <row r="37" spans="1:22">
      <c r="A37" s="9"/>
      <c r="B37" s="18"/>
      <c r="C37" s="19" t="s">
        <v>36</v>
      </c>
      <c r="D37" s="20"/>
      <c r="E37" s="21"/>
      <c r="F37" s="21"/>
      <c r="G37" s="7"/>
      <c r="H37" s="7"/>
      <c r="I37" s="7"/>
      <c r="J37" s="7"/>
      <c r="K37" s="9"/>
      <c r="L37" s="9"/>
      <c r="M37" s="9"/>
      <c r="N37" s="8"/>
      <c r="O37" s="5" t="s">
        <v>37</v>
      </c>
      <c r="P37" s="5"/>
      <c r="Q37" s="9"/>
      <c r="R37" s="9"/>
      <c r="S37" s="9"/>
      <c r="T37" s="9"/>
      <c r="U37" s="9"/>
      <c r="V37" s="9"/>
    </row>
    <row r="38" spans="1:22">
      <c r="A38" s="40"/>
      <c r="B38" s="41"/>
      <c r="C38" s="42"/>
      <c r="D38" s="42"/>
      <c r="E38" s="42"/>
      <c r="F38" s="42"/>
      <c r="G38" s="43"/>
      <c r="H38" s="43"/>
      <c r="I38" s="43"/>
      <c r="J38" s="43"/>
      <c r="K38" s="44"/>
      <c r="L38" s="44"/>
      <c r="M38" s="44"/>
      <c r="N38" s="40"/>
      <c r="O38" s="43"/>
      <c r="P38" s="43"/>
      <c r="Q38" s="44"/>
      <c r="R38" s="44"/>
      <c r="S38" s="44"/>
      <c r="T38" s="9"/>
      <c r="U38" s="9"/>
      <c r="V38" s="9"/>
    </row>
    <row r="39" spans="1:22">
      <c r="A39" s="40"/>
      <c r="B39" s="45" t="s">
        <v>38</v>
      </c>
      <c r="C39" s="43"/>
      <c r="D39" s="43"/>
      <c r="E39" s="46"/>
      <c r="F39" s="43"/>
      <c r="G39" s="43"/>
      <c r="H39" s="43"/>
      <c r="I39" s="43"/>
      <c r="J39" s="43"/>
      <c r="K39" s="47"/>
      <c r="L39" s="48"/>
      <c r="M39" s="47"/>
      <c r="N39" s="47"/>
      <c r="O39" s="45" t="s">
        <v>39</v>
      </c>
      <c r="P39" s="43"/>
      <c r="Q39" s="43"/>
      <c r="R39" s="47"/>
      <c r="S39" s="48"/>
      <c r="T39" s="2"/>
      <c r="U39" s="2"/>
      <c r="V39" s="2"/>
    </row>
  </sheetData>
  <pageMargins left="0.17" right="0.17" top="0.75" bottom="0.3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topLeftCell="A13" workbookViewId="0">
      <selection activeCell="H17" sqref="H17"/>
    </sheetView>
  </sheetViews>
  <sheetFormatPr defaultRowHeight="15"/>
  <sheetData>
    <row r="1" spans="1:10">
      <c r="A1" s="1" t="s">
        <v>0</v>
      </c>
    </row>
    <row r="2" spans="1:10">
      <c r="A2" s="1" t="s">
        <v>1</v>
      </c>
    </row>
    <row r="4" spans="1:10">
      <c r="A4" s="1" t="s">
        <v>41</v>
      </c>
    </row>
    <row r="6" spans="1:10">
      <c r="J6" s="1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2017-07-18T12:42:10Z</cp:lastPrinted>
  <dcterms:created xsi:type="dcterms:W3CDTF">2017-07-18T07:48:43Z</dcterms:created>
  <dcterms:modified xsi:type="dcterms:W3CDTF">2017-07-18T12:42:13Z</dcterms:modified>
</cp:coreProperties>
</file>