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Plani i te ardhurave te veta  " sheetId="1" r:id="rId1"/>
    <sheet name="Plani i burimeve total" sheetId="2" r:id="rId2"/>
    <sheet name="Shpenzimet buxheti total  " sheetId="3" r:id="rId3"/>
    <sheet name="Totali shpenzime operative " sheetId="4" r:id="rId4"/>
    <sheet name="Investimet 2018 " sheetId="5" r:id="rId5"/>
    <sheet name="Investime ne proces " sheetId="6" r:id="rId6"/>
    <sheet name="Shp. nga te  Ardhurat " sheetId="8" r:id="rId7"/>
    <sheet name="Shpenz.Nga te trasheguarat " sheetId="9" r:id="rId8"/>
    <sheet name="Shpenzime nga Tr.Pakushtezuar" sheetId="7" r:id="rId9"/>
    <sheet name="Shp.nga Transferta specifike " sheetId="10" r:id="rId10"/>
    <sheet name="PBA 2018-2020 TAVANET " sheetId="11" r:id="rId11"/>
  </sheets>
  <definedNames>
    <definedName name="_xlnm._FilterDatabase" localSheetId="7" hidden="1">'Shpenz.Nga te trasheguarat '!$A$8:$I$8</definedName>
  </definedNames>
  <calcPr calcId="124519"/>
</workbook>
</file>

<file path=xl/calcChain.xml><?xml version="1.0" encoding="utf-8"?>
<calcChain xmlns="http://schemas.openxmlformats.org/spreadsheetml/2006/main">
  <c r="I118" i="6"/>
  <c r="B28" i="3"/>
  <c r="G28"/>
  <c r="H28"/>
  <c r="E28" s="1"/>
  <c r="I28"/>
  <c r="J28"/>
  <c r="K28"/>
  <c r="L28"/>
  <c r="M28"/>
  <c r="F28"/>
  <c r="E11"/>
  <c r="E12"/>
  <c r="E13"/>
  <c r="E14"/>
  <c r="E15"/>
  <c r="E16"/>
  <c r="E17"/>
  <c r="E18"/>
  <c r="E19"/>
  <c r="E20"/>
  <c r="E21"/>
  <c r="E22"/>
  <c r="E23"/>
  <c r="E24"/>
  <c r="E25"/>
  <c r="E26"/>
  <c r="E27"/>
  <c r="E10"/>
  <c r="E73" i="4"/>
  <c r="I73" s="1"/>
  <c r="L73" s="1"/>
  <c r="K11" i="9"/>
  <c r="L11" i="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L72" s="1"/>
  <c r="I10"/>
  <c r="D10" i="2"/>
  <c r="E10"/>
  <c r="E66" s="1"/>
  <c r="F10"/>
  <c r="G10"/>
  <c r="H10"/>
  <c r="I10"/>
  <c r="J10"/>
  <c r="K10"/>
  <c r="L10"/>
  <c r="M10"/>
  <c r="N10"/>
  <c r="O10"/>
  <c r="C10"/>
  <c r="D66"/>
  <c r="F66"/>
  <c r="G66"/>
  <c r="H66"/>
  <c r="I66"/>
  <c r="J66"/>
  <c r="K66"/>
  <c r="L66"/>
  <c r="M66"/>
  <c r="N66"/>
  <c r="O66"/>
  <c r="C66"/>
  <c r="I152" i="9"/>
  <c r="I144" s="1"/>
  <c r="H152"/>
  <c r="H144" s="1"/>
  <c r="N31" i="3"/>
  <c r="V27"/>
  <c r="U25"/>
  <c r="U29" s="1"/>
  <c r="T25"/>
  <c r="T29" s="1"/>
  <c r="S25"/>
  <c r="S29" s="1"/>
  <c r="R25"/>
  <c r="R29" s="1"/>
  <c r="V23"/>
  <c r="V22"/>
  <c r="V21"/>
  <c r="V20"/>
  <c r="V19"/>
  <c r="V18"/>
  <c r="V17"/>
  <c r="V25" s="1"/>
  <c r="V29" s="1"/>
  <c r="L27" i="11"/>
  <c r="K27"/>
  <c r="H27"/>
  <c r="G27"/>
  <c r="F27"/>
  <c r="E27"/>
  <c r="D27"/>
  <c r="C27" s="1"/>
  <c r="F26"/>
  <c r="C26"/>
  <c r="F25"/>
  <c r="C25"/>
  <c r="F24"/>
  <c r="C24"/>
  <c r="F23"/>
  <c r="C23"/>
  <c r="F22"/>
  <c r="C22"/>
  <c r="F21"/>
  <c r="C21"/>
  <c r="F20"/>
  <c r="C20"/>
  <c r="I19"/>
  <c r="F19"/>
  <c r="C19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C10"/>
  <c r="I9"/>
  <c r="I27" s="1"/>
  <c r="F9"/>
  <c r="C9"/>
  <c r="Q31" i="3" l="1"/>
  <c r="I165" i="9"/>
  <c r="H165"/>
</calcChain>
</file>

<file path=xl/sharedStrings.xml><?xml version="1.0" encoding="utf-8"?>
<sst xmlns="http://schemas.openxmlformats.org/spreadsheetml/2006/main" count="1848" uniqueCount="627">
  <si>
    <t xml:space="preserve">REPUBLIKA E SHQIPERISE </t>
  </si>
  <si>
    <t xml:space="preserve">BASHKIA LIBRAZHD </t>
  </si>
  <si>
    <t>PLANIFIKIMI I TE ARDHURAVE PER VITIN 2018 DHE PARASHIKIMI PER VITET 2019-2020</t>
  </si>
  <si>
    <t xml:space="preserve">TABELA NR.1 </t>
  </si>
  <si>
    <t>Nr</t>
  </si>
  <si>
    <t>Lloji I takses ,tarifes</t>
  </si>
  <si>
    <t xml:space="preserve">Planifikimi  2018 </t>
  </si>
  <si>
    <t>Parashikimi per vitin 2019</t>
  </si>
  <si>
    <t>Parashikimi per vitin 2020</t>
  </si>
  <si>
    <t xml:space="preserve">Tatim I thjesht.mbi biz e vogel  </t>
  </si>
  <si>
    <t>Taksa e regj.pervitsh automj.</t>
  </si>
  <si>
    <t>Taksa nga tatimi mbi te ardhurat personale</t>
  </si>
  <si>
    <t xml:space="preserve">Taksa mbi ndertesat  </t>
  </si>
  <si>
    <t xml:space="preserve">Taksa e ndikimit ne infrastrukt. </t>
  </si>
  <si>
    <t xml:space="preserve">Takse   tregu  </t>
  </si>
  <si>
    <t xml:space="preserve">Taksa e kalim te drejt.prones. </t>
  </si>
  <si>
    <t>Takse toke bujq.</t>
  </si>
  <si>
    <t xml:space="preserve">Takse tabele </t>
  </si>
  <si>
    <t>Takse mbi truallin</t>
  </si>
  <si>
    <t>Takse e perkohshme e ndikimit ne infrastrukture ne arsim</t>
  </si>
  <si>
    <t>Totali</t>
  </si>
  <si>
    <t xml:space="preserve">Te ardhura jo tatimore  </t>
  </si>
  <si>
    <t xml:space="preserve">Te ardhura nga tarifat vend. </t>
  </si>
  <si>
    <t xml:space="preserve">Tarife pastrimi   </t>
  </si>
  <si>
    <t xml:space="preserve">Tarife reklame </t>
  </si>
  <si>
    <t>Tarifa e sherbimit veterinar</t>
  </si>
  <si>
    <t>Tarifa per leje perdorimi</t>
  </si>
  <si>
    <t>Tarifa te tjera nga Urbanistika</t>
  </si>
  <si>
    <t>Leje transporti,autorizime</t>
  </si>
  <si>
    <t>Tarife parkimi</t>
  </si>
  <si>
    <t>Te ardhura nga vertet + leje te drej</t>
  </si>
  <si>
    <t>Tarife ndricimi+Gjelbrimi</t>
  </si>
  <si>
    <t>Tarife gjuetie</t>
  </si>
  <si>
    <t>Tarifa ne sektorin e pyjeve dhe kullotave</t>
  </si>
  <si>
    <t>Nga dhenia ne perdorim te fondit pyjor</t>
  </si>
  <si>
    <t>Nga dhenia ne perdorim te fondit kullosor</t>
  </si>
  <si>
    <t>Nga shfrytezimi I materialit drusor nga subjektet</t>
  </si>
  <si>
    <t>Nga shfrytezimi I druve te zjarrit nga fshataresia</t>
  </si>
  <si>
    <t>Nga shfrytezimi I prodhimeve te dyta   pyjore</t>
  </si>
  <si>
    <t>Te ardhura nga shitja e blloqeve</t>
  </si>
  <si>
    <t>Te ardhura nga perdorimi vertetimeve te transportit</t>
  </si>
  <si>
    <t>Te ardhura nga shitja e materialit drusor qe dalin nga rrallimet</t>
  </si>
  <si>
    <t>Te ardhura te tjera pyjorja</t>
  </si>
  <si>
    <t xml:space="preserve">Tarife per zenien e hapsires publike </t>
  </si>
  <si>
    <t>Te tjera</t>
  </si>
  <si>
    <t xml:space="preserve">Te ardhura te tjera </t>
  </si>
  <si>
    <t>Qera e shitje trualli</t>
  </si>
  <si>
    <t xml:space="preserve">Pagesa e prinderve çerdhe </t>
  </si>
  <si>
    <t xml:space="preserve">Pagesa e prinderve kopesht </t>
  </si>
  <si>
    <t>Detyr.te prapamb.nga kopshtet cerdhedhe qendra ditore</t>
  </si>
  <si>
    <t>tarife regjistrimi I femijeve ne kopshte e cerdhe</t>
  </si>
  <si>
    <t>Gjoba nga I.N.U.V</t>
  </si>
  <si>
    <t>Detyrimi I prapambetur nga taksat</t>
  </si>
  <si>
    <t>Interesa kamatvonesa</t>
  </si>
  <si>
    <t>Qera ndertese</t>
  </si>
  <si>
    <t>Tarife per akte ligj. dhe adminis</t>
  </si>
  <si>
    <t>MNPZ</t>
  </si>
  <si>
    <t xml:space="preserve">Te ardhura nga sponsorizimi </t>
  </si>
  <si>
    <t xml:space="preserve">Totali </t>
  </si>
  <si>
    <t xml:space="preserve">                               </t>
  </si>
  <si>
    <t xml:space="preserve">REPUBLIKA  E SHQIPERISE </t>
  </si>
  <si>
    <t xml:space="preserve">TABELA PERMBLEDHESE  E BURIMEVE TE  BUXHETIT PER VITIN 2018 </t>
  </si>
  <si>
    <t xml:space="preserve">TABELA NR.2 </t>
  </si>
  <si>
    <t xml:space="preserve">Ne LEKE </t>
  </si>
  <si>
    <t xml:space="preserve">3-Mujori I pare </t>
  </si>
  <si>
    <t xml:space="preserve">3 -Mujori I dyte </t>
  </si>
  <si>
    <t xml:space="preserve">3 -Mujori I trete </t>
  </si>
  <si>
    <t xml:space="preserve">3-Mujori I katert </t>
  </si>
  <si>
    <t xml:space="preserve">Plani </t>
  </si>
  <si>
    <t>Nr.</t>
  </si>
  <si>
    <t xml:space="preserve">Emertimi I te ardhurave </t>
  </si>
  <si>
    <t xml:space="preserve">Vjetor 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</si>
  <si>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</si>
  <si>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</si>
  <si>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</si>
  <si>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</si>
  <si>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</si>
  <si>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</si>
  <si>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</si>
  <si>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</si>
  <si>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</si>
  <si>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</si>
  <si>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</si>
  <si>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</si>
  <si>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A</t>
  </si>
  <si>
    <t xml:space="preserve">Transferta  gjithsej </t>
  </si>
  <si>
    <t xml:space="preserve">  Transfertat  Pakushtezuar 2018</t>
  </si>
  <si>
    <t>Transferte Specifike per arsimin parashkollor dhe arsimin baze   2018</t>
  </si>
  <si>
    <t xml:space="preserve">Transferta specifike per arsimin parauniversitar 2018 </t>
  </si>
  <si>
    <t>Transferta specifike per PMNZSH 2018</t>
  </si>
  <si>
    <t xml:space="preserve">Transferta specifike per administrimin e pyjeve 2018 </t>
  </si>
  <si>
    <t xml:space="preserve">Transferta specifike per ujitjen dhe kullimin 2018 </t>
  </si>
  <si>
    <t xml:space="preserve">Transferta specifike per rruget rurale 2018 </t>
  </si>
  <si>
    <t>Transferte Specifike trasheguar nga  2017</t>
  </si>
  <si>
    <t>B</t>
  </si>
  <si>
    <t xml:space="preserve">  Te ardhura trasheguara nga 2017</t>
  </si>
  <si>
    <t>C</t>
  </si>
  <si>
    <t xml:space="preserve">Te Ardhura Tatimore </t>
  </si>
  <si>
    <t>D</t>
  </si>
  <si>
    <t xml:space="preserve">Te ardhura jo tatimore </t>
  </si>
  <si>
    <t xml:space="preserve">Te ardhurz nga sponsorizimi </t>
  </si>
  <si>
    <t>Tot. A+B+C+D</t>
  </si>
  <si>
    <t xml:space="preserve">SEKRETARI I KESHILLIT </t>
  </si>
  <si>
    <t xml:space="preserve">KRYETARI I KESHILLIT </t>
  </si>
  <si>
    <t xml:space="preserve">     ANDRI   ÇOTA</t>
  </si>
  <si>
    <t xml:space="preserve">    MITAT   BIÇAKU </t>
  </si>
  <si>
    <t>Tabela nr 3</t>
  </si>
  <si>
    <t>BUXHETI I PERGJITHSHEM  I VITIT  2018  (TOTAL)</t>
  </si>
  <si>
    <t>(ne leke)</t>
  </si>
  <si>
    <t>Shpenzimet dhe te Dalat</t>
  </si>
  <si>
    <t>Te  Hyrat dhe Financimet</t>
  </si>
  <si>
    <t>Shuma</t>
  </si>
  <si>
    <t>Te Dalat</t>
  </si>
  <si>
    <t>Kontrib</t>
  </si>
  <si>
    <t xml:space="preserve">Shpenz. </t>
  </si>
  <si>
    <t xml:space="preserve">Transferime </t>
  </si>
  <si>
    <t xml:space="preserve">Fond per </t>
  </si>
  <si>
    <t>Program</t>
  </si>
  <si>
    <t>Pagat</t>
  </si>
  <si>
    <t>Sig. Shoq.</t>
  </si>
  <si>
    <t>operative</t>
  </si>
  <si>
    <t>Investime</t>
  </si>
  <si>
    <t>Ristrukturim</t>
  </si>
  <si>
    <t xml:space="preserve">ne proces </t>
  </si>
  <si>
    <t>F.Rezerve</t>
  </si>
  <si>
    <t>Planifikimi i Menaxhimit dhe Administrimt(Administrata + Njesite )</t>
  </si>
  <si>
    <t>01110</t>
  </si>
  <si>
    <t>Infrastruktura e Ujitjes dhe kullimit</t>
  </si>
  <si>
    <t>Administrimi i Pyjeve</t>
  </si>
  <si>
    <t xml:space="preserve">Rruget Rurale </t>
  </si>
  <si>
    <t>Menaxhimi i Transportit rrugore</t>
  </si>
  <si>
    <t>04530</t>
  </si>
  <si>
    <t>Sherbime publike vendore</t>
  </si>
  <si>
    <t>06260</t>
  </si>
  <si>
    <t xml:space="preserve">Sherbimi I pastrimit </t>
  </si>
  <si>
    <t>0 6260</t>
  </si>
  <si>
    <t>Zhvillimi i Sportit</t>
  </si>
  <si>
    <t>08140</t>
  </si>
  <si>
    <t xml:space="preserve">  Te  Ardhurat  2018</t>
  </si>
  <si>
    <t>Programe specifike kultutore dhe te turizmit</t>
  </si>
  <si>
    <t>08250</t>
  </si>
  <si>
    <t>Arsimi baze (perfshi  parashkollorin)</t>
  </si>
  <si>
    <t>Arsimi Mesem(I pergjithshem)</t>
  </si>
  <si>
    <t>09230</t>
  </si>
  <si>
    <t>Transferte Specifike  2017</t>
  </si>
  <si>
    <t xml:space="preserve">Ujesjelles e Kanalizime </t>
  </si>
  <si>
    <t>6370</t>
  </si>
  <si>
    <t>Qendra Ditore femijeve me AK</t>
  </si>
  <si>
    <t>0 10140</t>
  </si>
  <si>
    <t xml:space="preserve">Cerdhja e femijeve </t>
  </si>
  <si>
    <t xml:space="preserve">Menca sociale </t>
  </si>
  <si>
    <t>10430</t>
  </si>
  <si>
    <t>Emergjencat (Zjarrfikeset)</t>
  </si>
  <si>
    <t>Fond rezerve</t>
  </si>
  <si>
    <t>04980</t>
  </si>
  <si>
    <t>Fond kontigjence</t>
  </si>
  <si>
    <t xml:space="preserve">  Shuma   I</t>
  </si>
  <si>
    <t>Kontigjenca</t>
  </si>
  <si>
    <t xml:space="preserve">TABELA PERMBLEDHESE E SHPENZIMEVE OPERATIVE </t>
  </si>
  <si>
    <t>TABELA NR.4</t>
  </si>
  <si>
    <t xml:space="preserve">Viti 2018 </t>
  </si>
  <si>
    <t xml:space="preserve">000/leke </t>
  </si>
  <si>
    <t>Ndermarrja</t>
  </si>
  <si>
    <t>Bashkia dhe njesite</t>
  </si>
  <si>
    <t xml:space="preserve">Mirmbajtja e </t>
  </si>
  <si>
    <t>Arsimi</t>
  </si>
  <si>
    <t xml:space="preserve">Sherbimi </t>
  </si>
  <si>
    <t>Kultura</t>
  </si>
  <si>
    <t>sherbim</t>
  </si>
  <si>
    <t>administrata</t>
  </si>
  <si>
    <t xml:space="preserve">Rrugeve </t>
  </si>
  <si>
    <t xml:space="preserve">Kujdesi </t>
  </si>
  <si>
    <t xml:space="preserve">I pastrimit </t>
  </si>
  <si>
    <t>MNZ-ja</t>
  </si>
  <si>
    <t xml:space="preserve">Menca Sociale </t>
  </si>
  <si>
    <t xml:space="preserve">Totali I </t>
  </si>
  <si>
    <t xml:space="preserve">Emertimi I shpenzimeve </t>
  </si>
  <si>
    <t>Pastrim-Gjelberimit</t>
  </si>
  <si>
    <t>Social</t>
  </si>
  <si>
    <t>Sh.op</t>
  </si>
  <si>
    <t xml:space="preserve">Shpenzime per energjine </t>
  </si>
  <si>
    <t xml:space="preserve">Shpenzime per ujesjellesin </t>
  </si>
  <si>
    <t xml:space="preserve">Shpenzime telefonike </t>
  </si>
  <si>
    <t xml:space="preserve">Shpenzime per internetin </t>
  </si>
  <si>
    <t xml:space="preserve">Shtypshkrime e kancelari </t>
  </si>
  <si>
    <t xml:space="preserve"> Kancelari (bojra+ Leter )</t>
  </si>
  <si>
    <t>Siguracion makinash, ndertesash , e taksa +Federata</t>
  </si>
  <si>
    <t xml:space="preserve">Shpenzime per posten </t>
  </si>
  <si>
    <t>Dieta +Transport  Ekipi(300)</t>
  </si>
  <si>
    <t>Regjistrim I pasurive ne ZRVP</t>
  </si>
  <si>
    <t xml:space="preserve">Keshilltare + Kryepleq +shperblime sport+ shperblime amatorresh </t>
  </si>
  <si>
    <t xml:space="preserve">Egzekutim Vendime Gjyqesore </t>
  </si>
  <si>
    <t xml:space="preserve">Ushqime+ mish vici kopshte e cerdhe </t>
  </si>
  <si>
    <t xml:space="preserve">qera per ambjente shkollore </t>
  </si>
  <si>
    <t>Blerje materiale te # +libra</t>
  </si>
  <si>
    <t>Shpenzime per Aktivitete</t>
  </si>
  <si>
    <t xml:space="preserve">Fare bari e lule </t>
  </si>
  <si>
    <t xml:space="preserve">Karburant </t>
  </si>
  <si>
    <t>Materiale pastrimi</t>
  </si>
  <si>
    <t>Goma +pjese xhenerike ,mirbajtje mjetesh</t>
  </si>
  <si>
    <t xml:space="preserve">Blerje kostume popullore  20 pale </t>
  </si>
  <si>
    <t xml:space="preserve">Lubrifikant + graso </t>
  </si>
  <si>
    <t xml:space="preserve">vegla pune </t>
  </si>
  <si>
    <t xml:space="preserve">Blerje peme decorative </t>
  </si>
  <si>
    <t xml:space="preserve">Pleh organic e kimik </t>
  </si>
  <si>
    <t xml:space="preserve">Prodhim stola per lulishtet e mirmbajtje </t>
  </si>
  <si>
    <t>Mirmbajtje objektet e Arsimit e Kultures  Riparime,lyerje e mirmbajtje  te ndryshme per objektet e Arsimit +Kulture te Bashkise dhe Njesive administrative</t>
  </si>
  <si>
    <t xml:space="preserve">Blerje materiale per lyerje dhe sherbetime te objekteve te qytetit (shkolla,kopshte,cerdhe ,bibloteke ..etj ) </t>
  </si>
  <si>
    <t xml:space="preserve">Dru zjarri per shkollat ,kopshtet, cerdhen ,qendren ditore dhe objektet e arsimit te njesive Administrative </t>
  </si>
  <si>
    <t xml:space="preserve">Vijezimet rrugore ,tabela qarkullimi,tabela emertim rrugesh  +montim </t>
  </si>
  <si>
    <t xml:space="preserve">Dekori I qytetit </t>
  </si>
  <si>
    <t xml:space="preserve">Mirembajtje rrjeti I kullimit te ujrave atmosferik </t>
  </si>
  <si>
    <t xml:space="preserve">Mirmbajtje rrjeti I ndricimit </t>
  </si>
  <si>
    <t xml:space="preserve">Mirmbajtje   varrezash </t>
  </si>
  <si>
    <t xml:space="preserve">Materiale te # elektrike, hidraulike etj +shpenzime per mirmbajtjen   per funksionimin e paisjeve te zyres dhe paisjeve speciale </t>
  </si>
  <si>
    <t xml:space="preserve">Shpenzime per mirmbajtje te trotuareve ,  rrugeve rurale , vepra ujore ,rrjete etj </t>
  </si>
  <si>
    <t xml:space="preserve">Kontribut I shoqates se Bashkive </t>
  </si>
  <si>
    <t xml:space="preserve">Larje e automjeteve te Bashkise </t>
  </si>
  <si>
    <t>Pakot e vitit te ri per kopshte cerdhe etj.</t>
  </si>
  <si>
    <t xml:space="preserve">kartolina e kalendar </t>
  </si>
  <si>
    <t xml:space="preserve">blerje fishek zjarre </t>
  </si>
  <si>
    <t xml:space="preserve">Blerje uniforma per MNZ-ne </t>
  </si>
  <si>
    <t xml:space="preserve">Blerje uniforme policia bashkiake,perparese per sek ushqim e kontrollit </t>
  </si>
  <si>
    <t xml:space="preserve">blerje pisje per sherbimin veterinar </t>
  </si>
  <si>
    <t xml:space="preserve">Blerje stufa zjarri , stufa per gatim ,lavatrice , </t>
  </si>
  <si>
    <t xml:space="preserve">Blerje materiale per riparimin e fonise e veglave muzikore </t>
  </si>
  <si>
    <t xml:space="preserve">Blerje ene guzhine kopshte e cerdhe </t>
  </si>
  <si>
    <t xml:space="preserve">Blerje preparate kimike per dezifektim,dezisinsektim,deratizim per obketet orsimore te bashkise </t>
  </si>
  <si>
    <t xml:space="preserve">Blerje gaz per gatim kopshte, cerdhe ,qendra ditore </t>
  </si>
  <si>
    <t xml:space="preserve">Shpenzime pritje percjellje </t>
  </si>
  <si>
    <t xml:space="preserve">vallja dyshe neper breza </t>
  </si>
  <si>
    <t xml:space="preserve">Hostimi I faqes internetit </t>
  </si>
  <si>
    <t xml:space="preserve">Blerje materiale per riparimin e kostumeve popullore </t>
  </si>
  <si>
    <t xml:space="preserve">Blerje materiale per mbrojtjen kundra zjarrit </t>
  </si>
  <si>
    <t xml:space="preserve">materiale promovuese per pjesmarrje ne panairet kombetare </t>
  </si>
  <si>
    <t xml:space="preserve">Festa e mjaltit </t>
  </si>
  <si>
    <t xml:space="preserve">sherbime mirmbajtje per paisjet elektronike </t>
  </si>
  <si>
    <t xml:space="preserve">blerje ngrohes elektrik </t>
  </si>
  <si>
    <t xml:space="preserve">Blerie podium per skenen </t>
  </si>
  <si>
    <t xml:space="preserve">Blerje program kompjuteri per financen </t>
  </si>
  <si>
    <t xml:space="preserve">fatura te pa likujduara </t>
  </si>
  <si>
    <t>TOTALI</t>
  </si>
  <si>
    <t>PLANI I INVESTIMEVE SIPAS PROGRAMEVE PER VITIN 2018</t>
  </si>
  <si>
    <t>BASHKIA   LIBRAZHD</t>
  </si>
  <si>
    <t xml:space="preserve">TABELA NR.5 </t>
  </si>
  <si>
    <t xml:space="preserve">NE LEKE </t>
  </si>
  <si>
    <t>EMERTIMI I PROJEKTIT</t>
  </si>
  <si>
    <t>FINANCIMI</t>
  </si>
  <si>
    <t xml:space="preserve">Kodi </t>
  </si>
  <si>
    <t xml:space="preserve">   A. KANALET VADITESE </t>
  </si>
  <si>
    <t>Institucionit</t>
  </si>
  <si>
    <t>Grup</t>
  </si>
  <si>
    <t>Titull</t>
  </si>
  <si>
    <t>Kapitull</t>
  </si>
  <si>
    <t>Artikull</t>
  </si>
  <si>
    <t>Rikonstruksion kanalit vadites , fshati Togez. Nj.A.Qender</t>
  </si>
  <si>
    <t xml:space="preserve">2 128 001 </t>
  </si>
  <si>
    <t>0 0</t>
  </si>
  <si>
    <t>Rikonstruksion kanalit vadites , fshati Kokreve. Nj.A.Hotolisht</t>
  </si>
  <si>
    <t>2 128 001</t>
  </si>
  <si>
    <t>Rikonstruksion kanalit vadites , fshati Floq. Nj.A.Orenje</t>
  </si>
  <si>
    <t>Rikonstruksion kanalit vadites Dotkove  , fshati Lunik. Nj.A.Lunik</t>
  </si>
  <si>
    <t>Hidroizolim I tubacionit te sifonit ne kanalin e Mesit ,fshati Gizavesh , Nj.A.Qender</t>
  </si>
  <si>
    <t>Blerje materiale (tubacione) per kanalet vaditese</t>
  </si>
  <si>
    <t>SHUMA   A</t>
  </si>
  <si>
    <t>B. NDERTIM + RIKONSTRUKSION I GODINAVE</t>
  </si>
  <si>
    <t>Ndertim Kopeshti fshatit Semes, Nj.A.Qender</t>
  </si>
  <si>
    <t xml:space="preserve">Ndertim Ambulance TIP A2 me cati , fshati Semes , N. A. Qender </t>
  </si>
  <si>
    <t>Rikonstruksion I shkolles 9 - vjecare , fshati Funares , N.A.Orenje</t>
  </si>
  <si>
    <t>Rikonstruksion kendi sportiv , fshati Funares , N.A.Orenje</t>
  </si>
  <si>
    <t>Rikonstruksion I Ambulances Gur -Shpate, N.A.Polis</t>
  </si>
  <si>
    <t xml:space="preserve">Rikonstruksion I fasades se pallatit nr. 12, Bashkia Librazhd </t>
  </si>
  <si>
    <t>SHUMA    B</t>
  </si>
  <si>
    <t>C. RIKONSTRUKSION I RRUGEVE</t>
  </si>
  <si>
    <t xml:space="preserve">Rikonstruksion I rruges Lagja e Karajt (devijim rruge) , fshati Librazhd Katund , N.A.Qender </t>
  </si>
  <si>
    <t xml:space="preserve">Rikonstruksion I rruges Lagja  Carja  - Lagja Balla fshati Gizavesh , N.A.Qender </t>
  </si>
  <si>
    <t xml:space="preserve">Rikonstruksion I rruges Sheshi Memes - Lagja Kojku fshati Gizavesh , N.A.Qender </t>
  </si>
  <si>
    <t xml:space="preserve">Rikonstruksion I rruges Lagja  Dardha e Qoses ,  fshati Dragostunje , N.A.Qender </t>
  </si>
  <si>
    <t>Mure mbajtes per rrugen e lagjes Doleqi, fshati Polis Sheh, N.A. Polis</t>
  </si>
  <si>
    <t xml:space="preserve">Rikonstruksion pjesor I rruges Mirake Plane - Shkolla , fshati Mirake , Nj.A. Polis </t>
  </si>
  <si>
    <t xml:space="preserve">Rikonstruksion pjesor I rruges Qender - Ballolli , fshati Polis Qender , Nj.A. Polis </t>
  </si>
  <si>
    <t xml:space="preserve">Rikonstruksion pjesor I rruges Lagja e Cekanit , fshati Gur - Shpat , Nj.A. Polis </t>
  </si>
  <si>
    <t xml:space="preserve">Rikonstruksion pjesor I rruges Kryqezimi Shata - Cekani  , fshati Polis Gostime , Nj.A. Polis </t>
  </si>
  <si>
    <t>Rikonstruksion I rruges lagja GJERE , fshati Polis Gostime , Nj.A.Polis</t>
  </si>
  <si>
    <t>Rikonstruksion I rruges Kamine, fshati Xhyre ,Nj.A.Hotolisht</t>
  </si>
  <si>
    <t>SHUMA   C</t>
  </si>
  <si>
    <t>D. RIKONSTRUKSION + PERFORCIM URASH</t>
  </si>
  <si>
    <t>Perforcim I ures "Gurra e Docit" , fshati Gostime , Nj. A.Polis</t>
  </si>
  <si>
    <t>Perforcim I ures "Gurra e Ballollit " , fshati Qender , Nj. A.Polis</t>
  </si>
  <si>
    <t>Perforcim I ure dhe mure mbajtes ne lagjen Kopal  , fshati Lib . Katund , Nj. A.Qender</t>
  </si>
  <si>
    <t>SHUMA    D</t>
  </si>
  <si>
    <t>E. RIKONSTRUKSION I UJESJELLSAVE</t>
  </si>
  <si>
    <t>Rikonstruksion I ujesjellesit "Gurra e Bardhe - Lagja e Cekrezit " ,fshati Dardhe , Nj.A.Hotolisht</t>
  </si>
  <si>
    <t>Rikonstruksion I ujesjellesit fshati Prevall, Nj.A.Lunik</t>
  </si>
  <si>
    <t xml:space="preserve">SHUMA  E </t>
  </si>
  <si>
    <t xml:space="preserve">F. MBROJTJE LUMORE </t>
  </si>
  <si>
    <t>Ndertim prite lumore dhe mure mbajtese ne lagjen "Roci", fshati Dardhe , Nj. A.Hotolisht</t>
  </si>
  <si>
    <t xml:space="preserve">0 0 </t>
  </si>
  <si>
    <t xml:space="preserve">SHUMA    F </t>
  </si>
  <si>
    <t xml:space="preserve">G. TE TJERA </t>
  </si>
  <si>
    <t>Azhornim per regjistrim fillestar te zones kadastrale te fshatit Qarrishte, Nj.A.Qender</t>
  </si>
  <si>
    <t xml:space="preserve">Mbrojtje e tokes bujqesore </t>
  </si>
  <si>
    <t>Blerje materiale per ndertim dhe mirembajtje hapesirash midis pallatesh</t>
  </si>
  <si>
    <t>Vendosje tabele treguese -  orientuese (hyrje + dalje ) qyteti</t>
  </si>
  <si>
    <t>Mbikqyrje - kolaudim te projekteve te zbatimit</t>
  </si>
  <si>
    <t xml:space="preserve">Studim, oponence dhe leje mjedisore </t>
  </si>
  <si>
    <t xml:space="preserve">Shpronesime </t>
  </si>
  <si>
    <t>Blerje pajisje elektronike</t>
  </si>
  <si>
    <t>Blerje pajisje zyrash</t>
  </si>
  <si>
    <t xml:space="preserve">Hartim te planit te mbareshtrimit te pyjeve ekonomia pyjore Kostenje </t>
  </si>
  <si>
    <t xml:space="preserve">Rrallim , sistemim pyjesh </t>
  </si>
  <si>
    <t xml:space="preserve">3 128 001 </t>
  </si>
  <si>
    <t xml:space="preserve">Studime-Projektime </t>
  </si>
  <si>
    <t xml:space="preserve">Instalim e blerje kamerash per objektet shkollore te qytetit </t>
  </si>
  <si>
    <t>SHUMA    G</t>
  </si>
  <si>
    <t xml:space="preserve">SHUMA TOTALE E PROJEKTEVE </t>
  </si>
  <si>
    <t xml:space="preserve">INVESTIMET NE PROCES </t>
  </si>
  <si>
    <t xml:space="preserve">PROKURUAR NE 2017 , PER LIKUJDIM NE 2018 </t>
  </si>
  <si>
    <t xml:space="preserve">Ne leke </t>
  </si>
  <si>
    <t xml:space="preserve">EMERTIMI I SHPENZIMEVE </t>
  </si>
  <si>
    <t xml:space="preserve">Grup </t>
  </si>
  <si>
    <t>Tit.</t>
  </si>
  <si>
    <t>Kap</t>
  </si>
  <si>
    <t>Artik.</t>
  </si>
  <si>
    <t>I</t>
  </si>
  <si>
    <t xml:space="preserve">NGA GRANTI I TRASHEGUAR </t>
  </si>
  <si>
    <t xml:space="preserve">Kodi Institucionit </t>
  </si>
  <si>
    <t>VJETOR</t>
  </si>
  <si>
    <t>JANAR</t>
  </si>
  <si>
    <t xml:space="preserve">INVESTIMET </t>
  </si>
  <si>
    <t>A.</t>
  </si>
  <si>
    <t>NGA TRANSFERTA E PAKUSHTEZUAR</t>
  </si>
  <si>
    <t>I.</t>
  </si>
  <si>
    <t>ARSIMI 0 0 01 09120 231</t>
  </si>
  <si>
    <t>a</t>
  </si>
  <si>
    <t>Rikonstruksion I  Palestres se shkolles se mesme "I.Muca".</t>
  </si>
  <si>
    <t>2 128 00 1</t>
  </si>
  <si>
    <t xml:space="preserve"> 0 1</t>
  </si>
  <si>
    <t>b</t>
  </si>
  <si>
    <t>Ndertim shkolle ( me dy klasa) ne lagjen Xhami</t>
  </si>
  <si>
    <t xml:space="preserve"> 2 128 001</t>
  </si>
  <si>
    <t>e</t>
  </si>
  <si>
    <t xml:space="preserve">Rikonstruksion I shkolles 9-vjecare Zdrajsh ,Njesia Orenje </t>
  </si>
  <si>
    <t>f</t>
  </si>
  <si>
    <t xml:space="preserve">Rikonstruksion I shkolles 9-vjecare Gurakuq  ,Njesia Orenje </t>
  </si>
  <si>
    <t>TOTALI I</t>
  </si>
  <si>
    <t>II.</t>
  </si>
  <si>
    <t>ADMINISTRIM 0 0 01 1110 231</t>
  </si>
  <si>
    <t>“Shtese Rikonstruksion I rrugeve rurale te Bashkise librazhd viti 2017”</t>
  </si>
  <si>
    <t>0 1</t>
  </si>
  <si>
    <t xml:space="preserve">Ndertimi I ures se lagjes Liqejthi Babje , ura ne rrugen Prevall-Dranovice , Ura dhe rik.i rruges se lagjes Llange ,Ndertim ure Drapata ,Ndertim ura e Galanonit </t>
  </si>
  <si>
    <t>c</t>
  </si>
  <si>
    <t xml:space="preserve">Instalimi I sistemit per administrimin e taksave dhe tarifave vendore </t>
  </si>
  <si>
    <t>d</t>
  </si>
  <si>
    <t xml:space="preserve">Riparim I ujesjellesave Orenje dhe sistemi vadites Neshte </t>
  </si>
  <si>
    <t>Perforcim te kembeve dhe mureve mbeshtetese te ures Dranovice –Kostenje “</t>
  </si>
  <si>
    <t>“.Rikonstruksion i pusetes shkarkuese te rezervuarit Vehcan ,Njesia administrative Hotolisht”</t>
  </si>
  <si>
    <t>g</t>
  </si>
  <si>
    <t xml:space="preserve">Projektime </t>
  </si>
  <si>
    <t>Kolaudim per objektin”Rikostruksion i shkolles 9-vjecare Zdrajsh,Orenje”</t>
  </si>
  <si>
    <t xml:space="preserve">Mbikeqyrje per objektin”Rikostruksioni i kopshtit te femijeve nr.2 te qyteti te </t>
  </si>
  <si>
    <t xml:space="preserve">Rruga Kotorice -Dragostunje ,ndertimtrase rruga e krrabes , ,rruga Dranovice -Kostenje ,hapje rruge gurakuq -rinas 1 km </t>
  </si>
  <si>
    <t>Rikonstruksion Rruges Prevall-Dranovice</t>
  </si>
  <si>
    <t xml:space="preserve">Rikonstruksion I rruges Lunik-Qender </t>
  </si>
  <si>
    <t>TOTALI II</t>
  </si>
  <si>
    <t>III</t>
  </si>
  <si>
    <t>ADMINISTRIMI I PYJEVE 0 0 01 4260 231</t>
  </si>
  <si>
    <t xml:space="preserve">Investime ne pyje </t>
  </si>
  <si>
    <t>TOTALI III</t>
  </si>
  <si>
    <t>IV</t>
  </si>
  <si>
    <t>INFRASTRUKTURA RRUGORE 00 01 4530</t>
  </si>
  <si>
    <t>n</t>
  </si>
  <si>
    <t>Sistemime  malore -perrenj St.Trenit dhe M.Alla</t>
  </si>
  <si>
    <t>nj</t>
  </si>
  <si>
    <t>Ndertim prita Gjovac</t>
  </si>
  <si>
    <t>o</t>
  </si>
  <si>
    <t>Ndertim prite Polis Gostime ( vazhdimi)</t>
  </si>
  <si>
    <t>p</t>
  </si>
  <si>
    <t>Projekte per mbrojtjen e tokes bujqesore (40 % e te ardhurave te takses se tokes)</t>
  </si>
  <si>
    <t>TOTALI IV</t>
  </si>
  <si>
    <t>V</t>
  </si>
  <si>
    <t>UJESJELLES E KANALIZIME 0 0 01 6370</t>
  </si>
  <si>
    <t xml:space="preserve">Shtese kontrate "Furnizimi me uje I fshatrave ,Dorez,Gizavesh,Librazhd Katund dhe Librazhd Qender </t>
  </si>
  <si>
    <t>TOTALI V</t>
  </si>
  <si>
    <t>VI</t>
  </si>
  <si>
    <t>SPORT  0 0 01 8140 231</t>
  </si>
  <si>
    <t>Rikonstruksion I zyrave te klubit sportiv "Sopoti "</t>
  </si>
  <si>
    <t xml:space="preserve">Blerje materiale per rikonstruksionin e fushes se futbollit nga Ndermarrja e Sherbimeve </t>
  </si>
  <si>
    <t xml:space="preserve">2 128 002 </t>
  </si>
  <si>
    <t>TOTALI VI</t>
  </si>
  <si>
    <t xml:space="preserve">INVESTIMET NGA TE ARDHURAT </t>
  </si>
  <si>
    <t xml:space="preserve">ARSIMI 0 0 05 9120 231 </t>
  </si>
  <si>
    <t xml:space="preserve">Rikonstruksion I shkolles CU Floq ,shkolla vartese e Orenjes ,Njesia Orenje , </t>
  </si>
  <si>
    <t>0 5</t>
  </si>
  <si>
    <t>Ndertim I shkolles vartese ne fshatin Arrez</t>
  </si>
  <si>
    <t xml:space="preserve">Ndertim kopesht femijesh Kokreve </t>
  </si>
  <si>
    <t>ADMINISTRIM 00 05 1110 231</t>
  </si>
  <si>
    <t>Projektime</t>
  </si>
  <si>
    <t>Blerje paisje elektronike</t>
  </si>
  <si>
    <t xml:space="preserve">Mbikqyrje objektit "Rikonstruksion I palestres se shkolles se mesme I.Muca " </t>
  </si>
  <si>
    <t xml:space="preserve">Mbikqyrje per sistemime malore -perrenj stacioni I trenit </t>
  </si>
  <si>
    <t xml:space="preserve">Mbikqyrje "Rikonstruksion I shkolles 9-vjecare Gurakuq, Njesia Orenje  " </t>
  </si>
  <si>
    <t xml:space="preserve">Kolaudim "Rikonstruksion I rruges Librazhd -Orenje loti II-te </t>
  </si>
  <si>
    <t xml:space="preserve">Kolaudim "Rikonstruksion I kanaleve vaditese ne Njesite Lunik,Orenje,Polis,Hotolisht </t>
  </si>
  <si>
    <t xml:space="preserve">Mbikqyrje "Rikonstruksion I zyrave te klubit sportiv SOPOTI " </t>
  </si>
  <si>
    <t xml:space="preserve">Kolaudim "Ndertim muri mbajtes shkolla Gurakuq " </t>
  </si>
  <si>
    <t xml:space="preserve">Mbikqyrje per objektin Rehabiltimi Urban I zones ne te dyja anet e rruges kryesore ,te qytetit Librazhd dhe sistemim asfaltim rruga e dibres </t>
  </si>
  <si>
    <t xml:space="preserve">Kolaudim Kontrata shtese furnizimi me uje I fshatrave Dorez, Gizavesh ,Librazhd,Katund ,Librazhd Qender </t>
  </si>
  <si>
    <t xml:space="preserve">Kolaudim objketi "Rikonstruksion I lapidarev te Bashkise Librazhd </t>
  </si>
  <si>
    <t>Kolaudim I objektit "Ndertim ura e Lagjes LiqentLiqenth Babje ,ure ne rrugen prevall-dranovice , ure dhe rik.i rruges llange ,ndertim solete ure drapata qete ,ura e galanonit zdrajsh verri floq.</t>
  </si>
  <si>
    <t>Kolaudim objketi "Rikualifikim urban ,blloku I banimit nr.1 te qytetit te Librazhdit "</t>
  </si>
  <si>
    <t xml:space="preserve">Mbikqyrje e punimeve ne objektin "Shtese kontrate "Furnizim me uje I fshatrave Dorez, Gizavesh ,Librazhd Katund dhe Librazhd qender " </t>
  </si>
  <si>
    <t xml:space="preserve">Kolaudim I objektit "Rikualifikim urban ,Zona ne hyrjen perendimore te qytetit Librazhd dhe mbrojtja lumore </t>
  </si>
  <si>
    <t>Mbikqyrje e punimeve ne objektin "NdertimRruge Orenje-Librazhd, loti 2"</t>
  </si>
  <si>
    <t>Mbikqyrje objektit "Ndertimi I ures se lagjes Liqejthi Babje , ura ne rrugen Prevall-Dranovice , Ura dhe rik.i rruges se lagjes Llange ,Ndertim ure Drapata ,Ndertim ura e Galanonit "</t>
  </si>
  <si>
    <t xml:space="preserve">Mbikqyrje "Investime ne objektet arsimore Ndertim I shkolle me dy klasa lagja Xhami , Ndertim I kopshtit ne fshatin Kokreve </t>
  </si>
  <si>
    <t xml:space="preserve">Mbikqyrje Rikonstruksion I kanalit vadites Gurakuq-Floq, Njesia Orenje </t>
  </si>
  <si>
    <t xml:space="preserve">Mbikqyrje Rikonstruksio kanalet vaditese </t>
  </si>
  <si>
    <t xml:space="preserve">Koludim  "Furnizim me uje I fshatrave ,Dorez ,Gizavesh,Librazhd Katund,Librazhd Qender </t>
  </si>
  <si>
    <t xml:space="preserve">Mbikqyrje per objektin "Rik.kanaleve vaditese Orenje ,Hotolisht ,Lunuk ,Polis </t>
  </si>
  <si>
    <t>Mbikqyrje "Rikonstruksion I rrugeve Kotorice-Dragostunje,Dranovice-Kostenje etj</t>
  </si>
  <si>
    <t>Mbikeqyrje per objektin “Shtese kontrate sistemim  asfaltim rruge dhe sheshe</t>
  </si>
  <si>
    <t xml:space="preserve"> Mbikeqyrje per objektin “Rikualifikimi Urban,Blloku i Banimit nr,1 te qytetit te Librazhdit </t>
  </si>
  <si>
    <t>Mbikeqyrje per objektin Rikualifikimi Urban,Zona perendimore ne hyrje te qytetit te Librazhdit.</t>
  </si>
  <si>
    <t xml:space="preserve">Kolaudimi I objektit "Rikonstruksion I banesave te komunitetit rom dhe egjiptian ,Bashkia Librazhd </t>
  </si>
  <si>
    <t xml:space="preserve">Mbikqyrje per objekti n "Shtese kontrate "Rikonstruksion I rrugeve rurale te bashkise librazhd " </t>
  </si>
  <si>
    <t xml:space="preserve">Mbikqyrje per objektin "rikkonstruksion I shkolles CU ,Floq, shkolle vartese e Orenjes , Njesia Orenje </t>
  </si>
  <si>
    <t xml:space="preserve">Kolaudim objekti "Shtese shkolla9-vjecare Zdrajsh " </t>
  </si>
  <si>
    <t xml:space="preserve">Mbikqyrje per objektin "Rikonstruksion I shkolles 9-vjecare Zdrajsh , Njesia Orenje " </t>
  </si>
  <si>
    <t xml:space="preserve">Mbikqyrje  per objektin "Kanali I ujrave te zeza  Mirake -Plane " </t>
  </si>
  <si>
    <t xml:space="preserve">Mbikqyres ne objektin Perforcimi I kembeve dhe mureve mbeshtetese te ures dranovic-Kostenje </t>
  </si>
  <si>
    <t xml:space="preserve">Devijim dhe rikonstruksion I seg.te rruges se fshatit L.Katund , Lagja e Karajve </t>
  </si>
  <si>
    <t xml:space="preserve">Mbikqyrje per oobjektin Devijim dhe rikonstruksion I seg.te rruges se fshatit L.Katund , Lagja e Karajve </t>
  </si>
  <si>
    <t>UJESJELLES E KANALIZIME 0 0 05 6370</t>
  </si>
  <si>
    <t>Blerje material per objektin : “Ndertim I kanaleve te ujrave te zeza ,Lagja Dragostunje (ish grumbullimi) “</t>
  </si>
  <si>
    <t>2 128 002</t>
  </si>
  <si>
    <t>Kanali I ujrave te zeza Mirake Plane</t>
  </si>
  <si>
    <t>SPORTI 0 0 05 8140 231</t>
  </si>
  <si>
    <t xml:space="preserve">Nivelim -Sistemim I terrenit ku fdo te ndertohet stadiumi I ri </t>
  </si>
  <si>
    <t>Ndertim rruge Orenje -Librazhd loti 2  00 01 4520  231</t>
  </si>
  <si>
    <t xml:space="preserve">UJITJA DHE KULLIMI 0 0 01 4240 </t>
  </si>
  <si>
    <t>Rikonstruksion I kanalit Gurakuq Floq Njesia Orenje 00 01 04240 231</t>
  </si>
  <si>
    <t>Rik.kanaleve vaditese Orenje,Lunik,Polis,Hotolisht 00 01 04240 231</t>
  </si>
  <si>
    <t xml:space="preserve">TOTAL I PERGJITHSHEM I INVESTIMEVE NE PROCES </t>
  </si>
  <si>
    <t xml:space="preserve">TABELA PERMBLEDHESE E SHPENZIMEVE NGA TRANSFERTA E PAKUSHTEZUAR PER BASHKINE LIBRAZHD DHE INSTITUCIONET E VARESISE </t>
  </si>
  <si>
    <t xml:space="preserve">TABELA </t>
  </si>
  <si>
    <t>Nr.3/1</t>
  </si>
  <si>
    <t xml:space="preserve">Ne Leke </t>
  </si>
  <si>
    <t>Inst.</t>
  </si>
  <si>
    <t>PERSHKRIMI</t>
  </si>
  <si>
    <t>GR.</t>
  </si>
  <si>
    <t>TIT.</t>
  </si>
  <si>
    <t>K</t>
  </si>
  <si>
    <t>ART.</t>
  </si>
  <si>
    <t>J</t>
  </si>
  <si>
    <t>Sh</t>
  </si>
  <si>
    <t>M</t>
  </si>
  <si>
    <t>P</t>
  </si>
  <si>
    <t>Q</t>
  </si>
  <si>
    <t>G</t>
  </si>
  <si>
    <t>Sht.</t>
  </si>
  <si>
    <t>Tet</t>
  </si>
  <si>
    <t>Nen</t>
  </si>
  <si>
    <t>Dhj.</t>
  </si>
  <si>
    <t xml:space="preserve">Administrata e Bashkise </t>
  </si>
  <si>
    <t xml:space="preserve">Pagat + shtesat </t>
  </si>
  <si>
    <t xml:space="preserve">Sigurime shoqerore </t>
  </si>
  <si>
    <t xml:space="preserve">Shpenzime operative </t>
  </si>
  <si>
    <t xml:space="preserve">Bonusi I strehimit </t>
  </si>
  <si>
    <t xml:space="preserve">Ndihme financiare </t>
  </si>
  <si>
    <t xml:space="preserve">Totali Administrata </t>
  </si>
  <si>
    <t xml:space="preserve">Ndermarrja e Sherbimeve dhe Gjelberimit </t>
  </si>
  <si>
    <t>Paga + shtesat</t>
  </si>
  <si>
    <t xml:space="preserve">Sigurime   Shoqerore </t>
  </si>
  <si>
    <t xml:space="preserve">Totali Ndermarrja e Sherbimeve </t>
  </si>
  <si>
    <t xml:space="preserve">DREJTORIA E ARSIMIT ,KULTURES ,SPORTIT E KUJDESIT SOCIAL </t>
  </si>
  <si>
    <t>Qendra Ditore Femijeve me A.K.</t>
  </si>
  <si>
    <t xml:space="preserve">2 128 006 </t>
  </si>
  <si>
    <t xml:space="preserve">Paga + shtesat </t>
  </si>
  <si>
    <t xml:space="preserve">Sigurime  Shoqerore </t>
  </si>
  <si>
    <t xml:space="preserve">Totali Qendra  Ditore </t>
  </si>
  <si>
    <t>Çerdhje</t>
  </si>
  <si>
    <t>Totali Çerdhje</t>
  </si>
  <si>
    <t>Totali Kultura</t>
  </si>
  <si>
    <t>Klubi I futbollit SOPOTI</t>
  </si>
  <si>
    <t xml:space="preserve">Transferte klubit sportiv SOPOTI </t>
  </si>
  <si>
    <t>Totali 2128006</t>
  </si>
  <si>
    <t xml:space="preserve">Arsimi </t>
  </si>
  <si>
    <t xml:space="preserve">Shpenzime  operative </t>
  </si>
  <si>
    <t xml:space="preserve">Sherbimi I Pastrimit </t>
  </si>
  <si>
    <t xml:space="preserve">Emergjenca Civile </t>
  </si>
  <si>
    <t xml:space="preserve">Fondi  Rezerve </t>
  </si>
  <si>
    <t xml:space="preserve">Fondi I kontigjences </t>
  </si>
  <si>
    <t xml:space="preserve">INVESTIME </t>
  </si>
  <si>
    <t>KANALET VADITESE</t>
  </si>
  <si>
    <t>II. NDERTIM + RIKONSTRUKSION I GODINAVE</t>
  </si>
  <si>
    <t xml:space="preserve">III. TE TJERA </t>
  </si>
  <si>
    <t xml:space="preserve">Hartim plani te mbareshtrimit te pyjeve ekonomia pyjore Kostenje </t>
  </si>
  <si>
    <t xml:space="preserve">Rrallim pyjesh </t>
  </si>
  <si>
    <t xml:space="preserve">TOTALI </t>
  </si>
  <si>
    <t xml:space="preserve">BASHKIA  LIBRAZHD </t>
  </si>
  <si>
    <t xml:space="preserve">TABELA PERMBLEDHESE E SHPENZIMEVE NGA  TE ARDHURAT  PER BASHKINE LIBRAZHD DHE INSTITUCIONET E VARESISE  PER VITIN 2018 </t>
  </si>
  <si>
    <t>TABELA NR.3/2</t>
  </si>
  <si>
    <t>KAP.</t>
  </si>
  <si>
    <t xml:space="preserve">Maj </t>
  </si>
  <si>
    <t>Korr</t>
  </si>
  <si>
    <t>Shtat</t>
  </si>
  <si>
    <t xml:space="preserve">Administrata e Bashkise 2 128 001 </t>
  </si>
  <si>
    <t xml:space="preserve">Arsimi  2 128 001 </t>
  </si>
  <si>
    <t>Transf.Keshillit Qark.detyrime te palikujduara         2 128 001</t>
  </si>
  <si>
    <t xml:space="preserve">Shpenzime operative PMNZSH-ja 2 128 001 </t>
  </si>
  <si>
    <t>Sherbimi I pastrimit 2 128 001</t>
  </si>
  <si>
    <t>Menca sociale 2 128 001</t>
  </si>
  <si>
    <t>Totali Menca Sociale</t>
  </si>
  <si>
    <t>Investime nga te ardhurat                 2 128 001</t>
  </si>
  <si>
    <t xml:space="preserve">I.RIKONSTRUKSION I RRUGEVE RURALE </t>
  </si>
  <si>
    <t>II.  RIKONSTRUKSION + PERFORCIM URASH</t>
  </si>
  <si>
    <t>III.RIKONSTRUKSION I UJESJELLSAVE</t>
  </si>
  <si>
    <t xml:space="preserve">IV. MBROJTJE LUMORE </t>
  </si>
  <si>
    <t>V. Mbikqyrje - kolaudim te projekteve te zbatimit</t>
  </si>
  <si>
    <t xml:space="preserve">DETAJIMI I BUXHETIT ME FONDET E TRASHEGUARA NGA VIT 2017 (Te ardhurat e trasheguara , grant I trasheguar , transferte specifike ) </t>
  </si>
  <si>
    <t>TABELA NR.3/3</t>
  </si>
  <si>
    <t>h</t>
  </si>
  <si>
    <t>i</t>
  </si>
  <si>
    <t>j</t>
  </si>
  <si>
    <t>k</t>
  </si>
  <si>
    <t>l</t>
  </si>
  <si>
    <t xml:space="preserve">TE TRASHEGUARA NGA TRANSFERTA SPECIFIKE </t>
  </si>
  <si>
    <t xml:space="preserve">PMNZSH-JA </t>
  </si>
  <si>
    <t xml:space="preserve">TOTALI PMNZSH-JA </t>
  </si>
  <si>
    <t xml:space="preserve">ADMINISTRIMI I PYJEVE </t>
  </si>
  <si>
    <t xml:space="preserve">TOTALI ADMINISTRIMI I PYJEVE </t>
  </si>
  <si>
    <t>UJITJA DHE KULLIMI</t>
  </si>
  <si>
    <t>TOTALI UJITJA DHE KULLIMI</t>
  </si>
  <si>
    <t xml:space="preserve">NDERMARRJA E PUNEVE PUBLIKE 2 128 002 </t>
  </si>
  <si>
    <t xml:space="preserve">RRUGET RURALE  </t>
  </si>
  <si>
    <t xml:space="preserve">TOTALI RRUGET RURALE </t>
  </si>
  <si>
    <t xml:space="preserve">DREJTORIA  E ARSIMIT , KULTURES , SPORTIT , KUJDESIT SOCIAL </t>
  </si>
  <si>
    <t xml:space="preserve">ARSIMI BAZE DHE PARASHKOLLOR </t>
  </si>
  <si>
    <t xml:space="preserve">TOTALI ARSIMI BAZE DHE PARASHKOLLOR </t>
  </si>
  <si>
    <t xml:space="preserve">ARSIMI PARAUNIVERSITAR </t>
  </si>
  <si>
    <t>TOTALI ARSIMI PARAUNIVERSITAR</t>
  </si>
  <si>
    <t xml:space="preserve">NGA TRANSFERTA E PAKUSHTEZUAR DHE TE ARDHURAT E TRASHEGUARA PER SHPENZIME KORENTE </t>
  </si>
  <si>
    <t xml:space="preserve">SHERBIMET DHE GJELBERIMI </t>
  </si>
  <si>
    <t>TOTALI SHERBIMET DHE GJELBERIMI</t>
  </si>
  <si>
    <t xml:space="preserve">TOTALI I TE TRASHEGUARAVE </t>
  </si>
  <si>
    <t xml:space="preserve">INSTITUCIONI  : BASHKIA  LIBRAZHD </t>
  </si>
  <si>
    <t>TABELA PERMBLEDHESE E SHPENZIMEVE NGA  TRANSFERTA SPECIFIKE  SIPAS PROGRAMEVE   PER VITIN 2018</t>
  </si>
  <si>
    <t>Tabela 3/4</t>
  </si>
  <si>
    <t>0 4520</t>
  </si>
  <si>
    <t xml:space="preserve">ARSIMI 2 128 006 </t>
  </si>
  <si>
    <t xml:space="preserve">Arsimi Baze dhe Arsimi Parashkollor </t>
  </si>
  <si>
    <t xml:space="preserve">Paga dhe shtesa </t>
  </si>
  <si>
    <t xml:space="preserve">Totali Arsimi Baze dhe Parashkollor </t>
  </si>
  <si>
    <t>Arsimi parauniversitar</t>
  </si>
  <si>
    <t xml:space="preserve">Totali Arsimi Parashkollor </t>
  </si>
  <si>
    <t xml:space="preserve">PMNZSH  2 128 001 </t>
  </si>
  <si>
    <t>Administrimi Pyjeve       2 128 001</t>
  </si>
  <si>
    <t>0 4260</t>
  </si>
  <si>
    <t xml:space="preserve">UJITJA DHE KULLIMI  2 128 001 </t>
  </si>
  <si>
    <t>0 4240</t>
  </si>
  <si>
    <t xml:space="preserve">Investime ne kanale vaditese </t>
  </si>
  <si>
    <t xml:space="preserve">TOTALI I PERGJITHSHEM </t>
  </si>
  <si>
    <t xml:space="preserve">PROGRAMI BUXHETOR AFATMESEM 2018-2020 TAVANET SIPAS PROGRAMEVE </t>
  </si>
  <si>
    <t>SHPENZIMET</t>
  </si>
  <si>
    <t>VITI 2018</t>
  </si>
  <si>
    <t>VITI 2019</t>
  </si>
  <si>
    <t>VITI 2020</t>
  </si>
  <si>
    <t>Korrente</t>
  </si>
  <si>
    <t>Kapitale</t>
  </si>
  <si>
    <t xml:space="preserve">TOTALI I TE TRASHEGUARAVE PER BUXHETIN 2018 </t>
  </si>
  <si>
    <t xml:space="preserve">Nga </t>
  </si>
  <si>
    <t xml:space="preserve">Transferta </t>
  </si>
  <si>
    <t xml:space="preserve">Te ardhurat </t>
  </si>
  <si>
    <t>ardhurat</t>
  </si>
  <si>
    <t xml:space="preserve">I te </t>
  </si>
  <si>
    <t xml:space="preserve">Emertimi I Institucionit </t>
  </si>
  <si>
    <t>e Pakushtezuar</t>
  </si>
  <si>
    <t>Specifike</t>
  </si>
  <si>
    <t xml:space="preserve">trasheguarave </t>
  </si>
  <si>
    <t xml:space="preserve">Bashkia          Librazhd </t>
  </si>
  <si>
    <t>Ndermarrja e Sherbimeve dhe Gjelb.</t>
  </si>
  <si>
    <t xml:space="preserve">Drejtoria e Mirmbajtje Rruges </t>
  </si>
  <si>
    <t xml:space="preserve">Drejtoria e Arsimit , Kultures e Sportit </t>
  </si>
  <si>
    <t xml:space="preserve">Totali I te trasheguarave </t>
  </si>
  <si>
    <t>Te ardhura gjendje te pacelura me 31.12.017</t>
  </si>
  <si>
    <t xml:space="preserve">Totali I Trasheguar me 31.12.2017 </t>
  </si>
  <si>
    <t xml:space="preserve">  Transfertat trasheguara  nga 2017+ Ardhura celura te paperdorura </t>
  </si>
  <si>
    <t xml:space="preserve">  Transfertat trasheguara+te celura te paperdorura  nga 2017</t>
  </si>
  <si>
    <t>3 MI</t>
  </si>
  <si>
    <t>3 MII</t>
  </si>
  <si>
    <t>3 MIV</t>
  </si>
  <si>
    <t>RRUGET RURALE   2128002</t>
  </si>
  <si>
    <t>Kodi i</t>
  </si>
  <si>
    <t>Projektit</t>
  </si>
  <si>
    <t>Kodi I Projektit</t>
  </si>
  <si>
    <t>1280113</t>
  </si>
  <si>
    <t>1280114</t>
  </si>
  <si>
    <t>1280165</t>
  </si>
  <si>
    <t>1280092</t>
  </si>
  <si>
    <t>1280116</t>
  </si>
  <si>
    <t>1280117</t>
  </si>
  <si>
    <t>1280166</t>
  </si>
  <si>
    <t>1280167</t>
  </si>
  <si>
    <t>1280028</t>
  </si>
  <si>
    <t>1280021</t>
  </si>
  <si>
    <t>1280086</t>
  </si>
  <si>
    <t>1280038</t>
  </si>
  <si>
    <t>1280040</t>
  </si>
  <si>
    <t>1280127</t>
  </si>
  <si>
    <t>1280112</t>
  </si>
  <si>
    <t>1280125</t>
  </si>
  <si>
    <t>1280126</t>
  </si>
  <si>
    <t>1280097</t>
  </si>
  <si>
    <t>1280099</t>
  </si>
  <si>
    <t>1280101</t>
  </si>
  <si>
    <t>1280110</t>
  </si>
  <si>
    <t>1280168</t>
  </si>
  <si>
    <t>1280096</t>
  </si>
  <si>
    <t>1280118</t>
  </si>
  <si>
    <t>1280077</t>
  </si>
  <si>
    <t>1280078</t>
  </si>
  <si>
    <t>1280102</t>
  </si>
  <si>
    <t>1280129</t>
  </si>
  <si>
    <t>1280100</t>
  </si>
  <si>
    <t>1280084</t>
  </si>
  <si>
    <t>1280085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</si>
</sst>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  <numFmt numFmtId="166" formatCode="00000"/>
    <numFmt numFmtId="167" formatCode="_-* #,##0_-;\-* #,##0_-;_-* &quot;-&quot;??_-;_-@_-"/>
    <numFmt numFmtId="168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name val="Arial"/>
      <family val="2"/>
    </font>
    <font>
      <b/>
      <i/>
      <sz val="8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6"/>
      <color indexed="12"/>
      <name val="Times New Roman"/>
      <family val="1"/>
    </font>
    <font>
      <sz val="9"/>
      <name val="Calibri"/>
      <family val="2"/>
      <scheme val="minor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rgb="FF000000"/>
      <name val="Times New Roman"/>
      <family val="1"/>
    </font>
    <font>
      <sz val="6"/>
      <color rgb="FF000000"/>
      <name val="Calibri"/>
      <family val="2"/>
      <scheme val="minor"/>
    </font>
    <font>
      <sz val="6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/>
    <xf numFmtId="0" fontId="0" fillId="0" borderId="24" xfId="0" applyBorder="1"/>
    <xf numFmtId="0" fontId="32" fillId="0" borderId="0" xfId="0" applyFont="1"/>
    <xf numFmtId="0" fontId="31" fillId="0" borderId="0" xfId="0" applyFont="1"/>
    <xf numFmtId="0" fontId="31" fillId="0" borderId="24" xfId="0" applyFont="1" applyBorder="1"/>
    <xf numFmtId="0" fontId="31" fillId="0" borderId="24" xfId="0" applyFont="1" applyBorder="1" applyAlignment="1">
      <alignment wrapText="1"/>
    </xf>
    <xf numFmtId="0" fontId="32" fillId="0" borderId="24" xfId="0" applyFont="1" applyBorder="1"/>
    <xf numFmtId="0" fontId="15" fillId="0" borderId="24" xfId="0" applyFont="1" applyBorder="1"/>
    <xf numFmtId="0" fontId="19" fillId="0" borderId="24" xfId="0" applyFont="1" applyBorder="1"/>
    <xf numFmtId="0" fontId="15" fillId="0" borderId="12" xfId="0" applyFont="1" applyFill="1" applyBorder="1"/>
    <xf numFmtId="0" fontId="38" fillId="0" borderId="24" xfId="0" applyFont="1" applyBorder="1" applyAlignment="1">
      <alignment wrapText="1"/>
    </xf>
    <xf numFmtId="168" fontId="19" fillId="0" borderId="24" xfId="0" applyNumberFormat="1" applyFont="1" applyBorder="1" applyAlignment="1">
      <alignment vertical="top" wrapText="1"/>
    </xf>
    <xf numFmtId="0" fontId="32" fillId="0" borderId="0" xfId="0" applyFont="1" applyAlignment="1">
      <alignment horizontal="center"/>
    </xf>
    <xf numFmtId="164" fontId="38" fillId="0" borderId="24" xfId="0" applyNumberFormat="1" applyFont="1" applyFill="1" applyBorder="1"/>
    <xf numFmtId="164" fontId="47" fillId="0" borderId="24" xfId="0" applyNumberFormat="1" applyFont="1" applyFill="1" applyBorder="1"/>
    <xf numFmtId="167" fontId="38" fillId="0" borderId="24" xfId="0" applyNumberFormat="1" applyFont="1" applyFill="1" applyBorder="1" applyAlignment="1">
      <alignment horizontal="center"/>
    </xf>
    <xf numFmtId="0" fontId="0" fillId="0" borderId="0" xfId="0"/>
    <xf numFmtId="0" fontId="36" fillId="0" borderId="0" xfId="0" applyFont="1"/>
    <xf numFmtId="0" fontId="10" fillId="0" borderId="0" xfId="0" applyFont="1"/>
    <xf numFmtId="0" fontId="12" fillId="0" borderId="0" xfId="0" applyFont="1"/>
    <xf numFmtId="0" fontId="50" fillId="0" borderId="0" xfId="0" applyFont="1"/>
    <xf numFmtId="0" fontId="12" fillId="0" borderId="0" xfId="0" applyFont="1" applyFill="1" applyBorder="1"/>
    <xf numFmtId="0" fontId="11" fillId="0" borderId="0" xfId="0" applyFont="1"/>
    <xf numFmtId="0" fontId="50" fillId="0" borderId="40" xfId="0" applyFont="1" applyBorder="1"/>
    <xf numFmtId="0" fontId="10" fillId="0" borderId="40" xfId="0" applyFont="1" applyBorder="1"/>
    <xf numFmtId="0" fontId="50" fillId="3" borderId="8" xfId="0" applyFont="1" applyFill="1" applyBorder="1"/>
    <xf numFmtId="0" fontId="50" fillId="3" borderId="9" xfId="0" applyFont="1" applyFill="1" applyBorder="1"/>
    <xf numFmtId="0" fontId="12" fillId="3" borderId="46" xfId="0" applyFont="1" applyFill="1" applyBorder="1"/>
    <xf numFmtId="0" fontId="12" fillId="3" borderId="37" xfId="0" applyFont="1" applyFill="1" applyBorder="1"/>
    <xf numFmtId="0" fontId="12" fillId="3" borderId="45" xfId="0" applyFont="1" applyFill="1" applyBorder="1"/>
    <xf numFmtId="0" fontId="12" fillId="3" borderId="0" xfId="0" applyFont="1" applyFill="1" applyBorder="1"/>
    <xf numFmtId="0" fontId="12" fillId="3" borderId="47" xfId="0" applyFont="1" applyFill="1" applyBorder="1"/>
    <xf numFmtId="0" fontId="50" fillId="3" borderId="48" xfId="0" applyFont="1" applyFill="1" applyBorder="1"/>
    <xf numFmtId="0" fontId="50" fillId="3" borderId="15" xfId="0" applyFont="1" applyFill="1" applyBorder="1"/>
    <xf numFmtId="0" fontId="50" fillId="3" borderId="12" xfId="0" applyFont="1" applyFill="1" applyBorder="1"/>
    <xf numFmtId="0" fontId="12" fillId="3" borderId="12" xfId="0" applyFont="1" applyFill="1" applyBorder="1"/>
    <xf numFmtId="0" fontId="12" fillId="3" borderId="25" xfId="0" applyFont="1" applyFill="1" applyBorder="1"/>
    <xf numFmtId="0" fontId="12" fillId="3" borderId="49" xfId="0" applyFont="1" applyFill="1" applyBorder="1"/>
    <xf numFmtId="0" fontId="12" fillId="3" borderId="13" xfId="0" applyFont="1" applyFill="1" applyBorder="1"/>
    <xf numFmtId="0" fontId="12" fillId="3" borderId="29" xfId="0" applyFont="1" applyFill="1" applyBorder="1"/>
    <xf numFmtId="0" fontId="12" fillId="3" borderId="16" xfId="0" applyFont="1" applyFill="1" applyBorder="1"/>
    <xf numFmtId="0" fontId="19" fillId="0" borderId="0" xfId="0" applyFont="1"/>
    <xf numFmtId="0" fontId="13" fillId="0" borderId="0" xfId="0" applyFont="1"/>
    <xf numFmtId="0" fontId="15" fillId="0" borderId="0" xfId="0" applyFont="1"/>
    <xf numFmtId="0" fontId="38" fillId="2" borderId="24" xfId="0" applyFont="1" applyFill="1" applyBorder="1"/>
    <xf numFmtId="0" fontId="51" fillId="2" borderId="24" xfId="0" applyFont="1" applyFill="1" applyBorder="1"/>
    <xf numFmtId="164" fontId="38" fillId="2" borderId="24" xfId="1" applyNumberFormat="1" applyFont="1" applyFill="1" applyBorder="1"/>
    <xf numFmtId="0" fontId="51" fillId="0" borderId="24" xfId="0" applyFont="1" applyBorder="1"/>
    <xf numFmtId="0" fontId="38" fillId="0" borderId="24" xfId="0" applyFont="1" applyBorder="1"/>
    <xf numFmtId="164" fontId="38" fillId="0" borderId="24" xfId="1" applyNumberFormat="1" applyFont="1" applyBorder="1"/>
    <xf numFmtId="0" fontId="51" fillId="3" borderId="24" xfId="0" applyFont="1" applyFill="1" applyBorder="1"/>
    <xf numFmtId="0" fontId="38" fillId="3" borderId="24" xfId="0" applyFont="1" applyFill="1" applyBorder="1"/>
    <xf numFmtId="164" fontId="38" fillId="3" borderId="24" xfId="1" applyNumberFormat="1" applyFont="1" applyFill="1" applyBorder="1"/>
    <xf numFmtId="0" fontId="46" fillId="0" borderId="24" xfId="0" applyFont="1" applyFill="1" applyBorder="1" applyAlignment="1">
      <alignment horizontal="center" wrapText="1"/>
    </xf>
    <xf numFmtId="164" fontId="46" fillId="0" borderId="24" xfId="1" applyNumberFormat="1" applyFont="1" applyFill="1" applyBorder="1"/>
    <xf numFmtId="0" fontId="38" fillId="0" borderId="24" xfId="0" applyFont="1" applyFill="1" applyBorder="1" applyAlignment="1">
      <alignment horizontal="center" wrapText="1"/>
    </xf>
    <xf numFmtId="0" fontId="39" fillId="0" borderId="24" xfId="0" applyFont="1" applyBorder="1"/>
    <xf numFmtId="0" fontId="38" fillId="0" borderId="24" xfId="0" applyFont="1" applyBorder="1" applyAlignment="1">
      <alignment horizontal="center" wrapText="1"/>
    </xf>
    <xf numFmtId="0" fontId="46" fillId="0" borderId="24" xfId="0" applyFont="1" applyFill="1" applyBorder="1" applyAlignment="1">
      <alignment wrapText="1"/>
    </xf>
    <xf numFmtId="0" fontId="38" fillId="0" borderId="24" xfId="0" applyFont="1" applyFill="1" applyBorder="1" applyAlignment="1">
      <alignment wrapText="1"/>
    </xf>
    <xf numFmtId="164" fontId="38" fillId="0" borderId="24" xfId="1" applyNumberFormat="1" applyFont="1" applyBorder="1" applyAlignment="1">
      <alignment wrapText="1"/>
    </xf>
    <xf numFmtId="3" fontId="38" fillId="2" borderId="24" xfId="0" applyNumberFormat="1" applyFont="1" applyFill="1" applyBorder="1"/>
    <xf numFmtId="0" fontId="38" fillId="5" borderId="24" xfId="0" applyFont="1" applyFill="1" applyBorder="1"/>
    <xf numFmtId="164" fontId="51" fillId="5" borderId="24" xfId="1" applyNumberFormat="1" applyFont="1" applyFill="1" applyBorder="1"/>
    <xf numFmtId="0" fontId="0" fillId="0" borderId="0" xfId="0"/>
    <xf numFmtId="0" fontId="32" fillId="0" borderId="0" xfId="0" applyFont="1"/>
    <xf numFmtId="0" fontId="7" fillId="0" borderId="24" xfId="0" applyFont="1" applyFill="1" applyBorder="1" applyAlignment="1">
      <alignment wrapText="1"/>
    </xf>
    <xf numFmtId="0" fontId="31" fillId="0" borderId="0" xfId="0" applyFont="1"/>
    <xf numFmtId="0" fontId="36" fillId="0" borderId="0" xfId="0" applyFont="1"/>
    <xf numFmtId="0" fontId="37" fillId="0" borderId="0" xfId="0" applyFont="1"/>
    <xf numFmtId="0" fontId="41" fillId="0" borderId="0" xfId="0" applyFont="1" applyFill="1"/>
    <xf numFmtId="0" fontId="7" fillId="0" borderId="0" xfId="0" applyFont="1" applyFill="1"/>
    <xf numFmtId="0" fontId="42" fillId="0" borderId="0" xfId="0" applyFont="1" applyFill="1" applyAlignment="1">
      <alignment horizontal="center"/>
    </xf>
    <xf numFmtId="164" fontId="7" fillId="0" borderId="0" xfId="0" applyNumberFormat="1" applyFont="1" applyFill="1"/>
    <xf numFmtId="165" fontId="7" fillId="0" borderId="0" xfId="0" applyNumberFormat="1" applyFont="1" applyFill="1"/>
    <xf numFmtId="0" fontId="1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 applyAlignment="1">
      <alignment horizontal="center"/>
    </xf>
    <xf numFmtId="0" fontId="41" fillId="0" borderId="5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40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43" fillId="0" borderId="16" xfId="0" quotePrefix="1" applyFont="1" applyFill="1" applyBorder="1" applyAlignment="1" applyProtection="1">
      <alignment horizontal="center"/>
      <protection locked="0"/>
    </xf>
    <xf numFmtId="164" fontId="7" fillId="2" borderId="16" xfId="1" applyNumberFormat="1" applyFont="1" applyFill="1" applyBorder="1"/>
    <xf numFmtId="3" fontId="16" fillId="2" borderId="16" xfId="0" applyNumberFormat="1" applyFont="1" applyFill="1" applyBorder="1"/>
    <xf numFmtId="0" fontId="16" fillId="0" borderId="24" xfId="0" applyFont="1" applyFill="1" applyBorder="1" applyAlignment="1">
      <alignment wrapText="1"/>
    </xf>
    <xf numFmtId="0" fontId="43" fillId="0" borderId="24" xfId="0" applyFont="1" applyFill="1" applyBorder="1" applyAlignment="1">
      <alignment wrapText="1"/>
    </xf>
    <xf numFmtId="166" fontId="43" fillId="0" borderId="24" xfId="0" quotePrefix="1" applyNumberFormat="1" applyFont="1" applyFill="1" applyBorder="1" applyAlignment="1">
      <alignment horizontal="center"/>
    </xf>
    <xf numFmtId="3" fontId="16" fillId="2" borderId="24" xfId="0" applyNumberFormat="1" applyFont="1" applyFill="1" applyBorder="1"/>
    <xf numFmtId="164" fontId="7" fillId="2" borderId="24" xfId="1" applyNumberFormat="1" applyFont="1" applyFill="1" applyBorder="1"/>
    <xf numFmtId="164" fontId="7" fillId="0" borderId="24" xfId="0" applyNumberFormat="1" applyFont="1" applyFill="1" applyBorder="1" applyAlignment="1">
      <alignment wrapText="1"/>
    </xf>
    <xf numFmtId="0" fontId="43" fillId="0" borderId="24" xfId="0" quotePrefix="1" applyFont="1" applyFill="1" applyBorder="1" applyAlignment="1" applyProtection="1">
      <alignment horizontal="center"/>
      <protection locked="0"/>
    </xf>
    <xf numFmtId="0" fontId="43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0" fontId="43" fillId="0" borderId="24" xfId="0" quotePrefix="1" applyFont="1" applyFill="1" applyBorder="1" applyAlignment="1">
      <alignment horizontal="center"/>
    </xf>
    <xf numFmtId="49" fontId="43" fillId="0" borderId="24" xfId="0" applyNumberFormat="1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>
      <alignment horizontal="center"/>
    </xf>
    <xf numFmtId="0" fontId="7" fillId="0" borderId="24" xfId="0" applyFont="1" applyFill="1" applyBorder="1"/>
    <xf numFmtId="0" fontId="16" fillId="0" borderId="23" xfId="0" applyFont="1" applyFill="1" applyBorder="1" applyAlignment="1">
      <alignment horizontal="center" wrapText="1"/>
    </xf>
    <xf numFmtId="0" fontId="7" fillId="0" borderId="24" xfId="0" quotePrefix="1" applyFont="1" applyFill="1" applyBorder="1" applyAlignment="1">
      <alignment horizontal="center"/>
    </xf>
    <xf numFmtId="167" fontId="44" fillId="0" borderId="25" xfId="0" applyNumberFormat="1" applyFont="1" applyFill="1" applyBorder="1"/>
    <xf numFmtId="0" fontId="7" fillId="0" borderId="25" xfId="0" applyFont="1" applyFill="1" applyBorder="1" applyAlignment="1">
      <alignment wrapText="1"/>
    </xf>
    <xf numFmtId="0" fontId="7" fillId="0" borderId="25" xfId="0" quotePrefix="1" applyFont="1" applyFill="1" applyBorder="1" applyAlignment="1">
      <alignment horizontal="center"/>
    </xf>
    <xf numFmtId="164" fontId="45" fillId="0" borderId="24" xfId="1" applyNumberFormat="1" applyFont="1" applyFill="1" applyBorder="1"/>
    <xf numFmtId="164" fontId="46" fillId="0" borderId="16" xfId="1" applyNumberFormat="1" applyFont="1" applyFill="1" applyBorder="1"/>
    <xf numFmtId="164" fontId="38" fillId="0" borderId="24" xfId="1" applyNumberFormat="1" applyFont="1" applyFill="1" applyBorder="1"/>
    <xf numFmtId="164" fontId="47" fillId="0" borderId="24" xfId="1" applyNumberFormat="1" applyFont="1" applyFill="1" applyBorder="1"/>
    <xf numFmtId="164" fontId="38" fillId="0" borderId="24" xfId="0" applyNumberFormat="1" applyFont="1" applyFill="1" applyBorder="1"/>
    <xf numFmtId="164" fontId="47" fillId="0" borderId="24" xfId="0" applyNumberFormat="1" applyFont="1" applyFill="1" applyBorder="1"/>
    <xf numFmtId="167" fontId="38" fillId="0" borderId="24" xfId="0" applyNumberFormat="1" applyFont="1" applyFill="1" applyBorder="1" applyAlignment="1">
      <alignment horizontal="center"/>
    </xf>
    <xf numFmtId="167" fontId="16" fillId="0" borderId="25" xfId="0" applyNumberFormat="1" applyFont="1" applyFill="1" applyBorder="1" applyAlignment="1">
      <alignment horizontal="center"/>
    </xf>
    <xf numFmtId="0" fontId="48" fillId="0" borderId="3" xfId="0" applyFont="1" applyFill="1" applyBorder="1" applyAlignment="1">
      <alignment vertical="center"/>
    </xf>
    <xf numFmtId="164" fontId="47" fillId="2" borderId="3" xfId="0" applyNumberFormat="1" applyFont="1" applyFill="1" applyBorder="1" applyAlignment="1">
      <alignment vertical="center"/>
    </xf>
    <xf numFmtId="0" fontId="0" fillId="0" borderId="0" xfId="0" applyFont="1"/>
    <xf numFmtId="0" fontId="47" fillId="0" borderId="3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6" fillId="2" borderId="33" xfId="0" applyFont="1" applyFill="1" applyBorder="1" applyAlignment="1">
      <alignment vertical="top" wrapText="1"/>
    </xf>
    <xf numFmtId="0" fontId="16" fillId="2" borderId="24" xfId="0" applyFont="1" applyFill="1" applyBorder="1" applyAlignment="1">
      <alignment vertical="top" wrapText="1"/>
    </xf>
    <xf numFmtId="0" fontId="16" fillId="2" borderId="35" xfId="0" applyFont="1" applyFill="1" applyBorder="1" applyAlignment="1">
      <alignment vertical="top"/>
    </xf>
    <xf numFmtId="0" fontId="16" fillId="0" borderId="0" xfId="0" applyFont="1"/>
    <xf numFmtId="0" fontId="16" fillId="2" borderId="35" xfId="0" applyFont="1" applyFill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8" xfId="0" applyFont="1" applyBorder="1"/>
    <xf numFmtId="0" fontId="16" fillId="0" borderId="9" xfId="0" applyFont="1" applyBorder="1"/>
    <xf numFmtId="0" fontId="16" fillId="0" borderId="9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1" xfId="0" applyFont="1" applyBorder="1"/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32" xfId="0" applyFont="1" applyBorder="1"/>
    <xf numFmtId="0" fontId="16" fillId="0" borderId="28" xfId="0" applyFont="1" applyBorder="1"/>
    <xf numFmtId="0" fontId="17" fillId="0" borderId="15" xfId="0" applyFont="1" applyBorder="1"/>
    <xf numFmtId="0" fontId="17" fillId="0" borderId="12" xfId="0" applyFont="1" applyBorder="1"/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2" xfId="0" applyFont="1" applyBorder="1"/>
    <xf numFmtId="0" fontId="16" fillId="0" borderId="29" xfId="0" applyFont="1" applyBorder="1"/>
    <xf numFmtId="0" fontId="17" fillId="0" borderId="29" xfId="0" applyFont="1" applyBorder="1"/>
    <xf numFmtId="0" fontId="16" fillId="0" borderId="16" xfId="0" applyFont="1" applyBorder="1"/>
    <xf numFmtId="0" fontId="16" fillId="0" borderId="24" xfId="0" applyFont="1" applyBorder="1"/>
    <xf numFmtId="0" fontId="16" fillId="0" borderId="27" xfId="0" applyFont="1" applyBorder="1"/>
    <xf numFmtId="0" fontId="16" fillId="0" borderId="34" xfId="0" applyFont="1" applyBorder="1"/>
    <xf numFmtId="0" fontId="16" fillId="2" borderId="24" xfId="0" applyFont="1" applyFill="1" applyBorder="1"/>
    <xf numFmtId="0" fontId="16" fillId="2" borderId="34" xfId="0" applyFont="1" applyFill="1" applyBorder="1"/>
    <xf numFmtId="0" fontId="16" fillId="2" borderId="36" xfId="0" applyFont="1" applyFill="1" applyBorder="1"/>
    <xf numFmtId="0" fontId="16" fillId="2" borderId="33" xfId="0" applyFont="1" applyFill="1" applyBorder="1"/>
    <xf numFmtId="0" fontId="16" fillId="0" borderId="33" xfId="0" applyFont="1" applyBorder="1"/>
    <xf numFmtId="0" fontId="16" fillId="2" borderId="24" xfId="0" applyFont="1" applyFill="1" applyBorder="1" applyAlignment="1">
      <alignment wrapText="1"/>
    </xf>
    <xf numFmtId="0" fontId="16" fillId="0" borderId="24" xfId="0" applyFont="1" applyBorder="1" applyAlignment="1">
      <alignment wrapText="1"/>
    </xf>
    <xf numFmtId="1" fontId="16" fillId="0" borderId="24" xfId="0" applyNumberFormat="1" applyFont="1" applyBorder="1"/>
    <xf numFmtId="0" fontId="17" fillId="0" borderId="24" xfId="0" applyFont="1" applyBorder="1"/>
    <xf numFmtId="0" fontId="16" fillId="0" borderId="3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37" xfId="0" applyFont="1" applyBorder="1"/>
    <xf numFmtId="0" fontId="16" fillId="0" borderId="38" xfId="0" applyFont="1" applyBorder="1" applyAlignment="1">
      <alignment vertical="top" wrapText="1"/>
    </xf>
    <xf numFmtId="0" fontId="16" fillId="0" borderId="38" xfId="0" applyFont="1" applyBorder="1"/>
    <xf numFmtId="0" fontId="16" fillId="2" borderId="16" xfId="0" applyFont="1" applyFill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3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19" xfId="0" applyFont="1" applyBorder="1"/>
    <xf numFmtId="0" fontId="17" fillId="0" borderId="41" xfId="0" applyFont="1" applyBorder="1"/>
    <xf numFmtId="0" fontId="17" fillId="2" borderId="33" xfId="0" applyFont="1" applyFill="1" applyBorder="1"/>
    <xf numFmtId="0" fontId="36" fillId="0" borderId="0" xfId="0" applyFont="1"/>
    <xf numFmtId="0" fontId="37" fillId="0" borderId="0" xfId="0" applyFont="1"/>
    <xf numFmtId="0" fontId="17" fillId="0" borderId="12" xfId="0" applyFont="1" applyFill="1" applyBorder="1" applyAlignment="1">
      <alignment horizontal="center" wrapText="1"/>
    </xf>
    <xf numFmtId="0" fontId="17" fillId="0" borderId="0" xfId="0" applyFont="1"/>
    <xf numFmtId="0" fontId="0" fillId="0" borderId="0" xfId="0"/>
    <xf numFmtId="0" fontId="2" fillId="0" borderId="0" xfId="0" applyFont="1"/>
    <xf numFmtId="0" fontId="0" fillId="0" borderId="24" xfId="0" applyBorder="1"/>
    <xf numFmtId="0" fontId="2" fillId="0" borderId="24" xfId="0" applyFont="1" applyBorder="1"/>
    <xf numFmtId="164" fontId="0" fillId="0" borderId="24" xfId="1" applyNumberFormat="1" applyFont="1" applyBorder="1"/>
    <xf numFmtId="164" fontId="2" fillId="0" borderId="24" xfId="0" applyNumberFormat="1" applyFont="1" applyBorder="1"/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0" fillId="0" borderId="24" xfId="0" applyNumberFormat="1" applyBorder="1"/>
    <xf numFmtId="0" fontId="0" fillId="0" borderId="24" xfId="0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Fill="1" applyBorder="1"/>
    <xf numFmtId="0" fontId="0" fillId="0" borderId="24" xfId="0" applyFill="1" applyBorder="1"/>
    <xf numFmtId="0" fontId="18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28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2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5" fillId="2" borderId="34" xfId="0" applyFont="1" applyFill="1" applyBorder="1"/>
    <xf numFmtId="0" fontId="5" fillId="2" borderId="24" xfId="0" applyFont="1" applyFill="1" applyBorder="1"/>
    <xf numFmtId="0" fontId="49" fillId="0" borderId="24" xfId="0" applyFont="1" applyBorder="1"/>
    <xf numFmtId="0" fontId="5" fillId="2" borderId="24" xfId="0" applyFont="1" applyFill="1" applyBorder="1" applyAlignment="1"/>
    <xf numFmtId="0" fontId="5" fillId="0" borderId="24" xfId="0" applyFont="1" applyBorder="1"/>
    <xf numFmtId="164" fontId="49" fillId="0" borderId="24" xfId="0" applyNumberFormat="1" applyFont="1" applyBorder="1"/>
    <xf numFmtId="0" fontId="5" fillId="2" borderId="16" xfId="0" applyFont="1" applyFill="1" applyBorder="1"/>
    <xf numFmtId="0" fontId="0" fillId="0" borderId="0" xfId="0"/>
    <xf numFmtId="0" fontId="2" fillId="0" borderId="0" xfId="0" applyFont="1"/>
    <xf numFmtId="0" fontId="0" fillId="0" borderId="24" xfId="0" applyBorder="1"/>
    <xf numFmtId="164" fontId="0" fillId="0" borderId="24" xfId="1" applyNumberFormat="1" applyFont="1" applyBorder="1"/>
    <xf numFmtId="0" fontId="15" fillId="2" borderId="24" xfId="0" applyFont="1" applyFill="1" applyBorder="1" applyAlignment="1">
      <alignment vertical="top" wrapText="1"/>
    </xf>
    <xf numFmtId="0" fontId="16" fillId="0" borderId="16" xfId="0" applyFont="1" applyBorder="1"/>
    <xf numFmtId="0" fontId="16" fillId="0" borderId="24" xfId="0" applyFont="1" applyBorder="1"/>
    <xf numFmtId="164" fontId="0" fillId="0" borderId="24" xfId="0" applyNumberFormat="1" applyBorder="1"/>
    <xf numFmtId="0" fontId="2" fillId="0" borderId="24" xfId="0" applyFont="1" applyBorder="1" applyAlignment="1">
      <alignment horizontal="center"/>
    </xf>
    <xf numFmtId="164" fontId="0" fillId="0" borderId="24" xfId="1" applyNumberFormat="1" applyFont="1" applyFill="1" applyBorder="1"/>
    <xf numFmtId="0" fontId="3" fillId="0" borderId="24" xfId="0" applyFont="1" applyBorder="1"/>
    <xf numFmtId="0" fontId="20" fillId="0" borderId="24" xfId="0" applyFont="1" applyBorder="1" applyAlignment="1">
      <alignment horizontal="center"/>
    </xf>
    <xf numFmtId="164" fontId="3" fillId="2" borderId="24" xfId="1" applyNumberFormat="1" applyFont="1" applyFill="1" applyBorder="1"/>
    <xf numFmtId="164" fontId="3" fillId="0" borderId="24" xfId="1" applyNumberFormat="1" applyFont="1" applyBorder="1"/>
    <xf numFmtId="0" fontId="21" fillId="0" borderId="24" xfId="0" applyFont="1" applyBorder="1" applyAlignment="1">
      <alignment wrapText="1"/>
    </xf>
    <xf numFmtId="164" fontId="3" fillId="2" borderId="24" xfId="1" applyNumberFormat="1" applyFont="1" applyFill="1" applyBorder="1" applyAlignment="1">
      <alignment horizontal="left"/>
    </xf>
    <xf numFmtId="0" fontId="21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wrapText="1"/>
    </xf>
    <xf numFmtId="164" fontId="15" fillId="2" borderId="24" xfId="1" applyNumberFormat="1" applyFont="1" applyFill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164" fontId="6" fillId="2" borderId="24" xfId="1" applyNumberFormat="1" applyFont="1" applyFill="1" applyBorder="1"/>
    <xf numFmtId="164" fontId="6" fillId="0" borderId="24" xfId="1" applyNumberFormat="1" applyFont="1" applyBorder="1"/>
    <xf numFmtId="3" fontId="21" fillId="2" borderId="24" xfId="0" applyNumberFormat="1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0" fontId="8" fillId="0" borderId="24" xfId="0" applyFont="1" applyBorder="1" applyAlignment="1">
      <alignment wrapText="1"/>
    </xf>
    <xf numFmtId="164" fontId="3" fillId="0" borderId="24" xfId="1" applyNumberFormat="1" applyFont="1" applyBorder="1" applyAlignment="1">
      <alignment horizontal="right"/>
    </xf>
    <xf numFmtId="0" fontId="15" fillId="0" borderId="24" xfId="0" applyFont="1" applyBorder="1" applyAlignment="1">
      <alignment wrapText="1"/>
    </xf>
    <xf numFmtId="43" fontId="15" fillId="2" borderId="24" xfId="1" applyFont="1" applyFill="1" applyBorder="1" applyAlignment="1">
      <alignment horizontal="center" vertical="top" wrapText="1"/>
    </xf>
    <xf numFmtId="43" fontId="13" fillId="2" borderId="24" xfId="1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left"/>
    </xf>
    <xf numFmtId="164" fontId="14" fillId="2" borderId="24" xfId="1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2" borderId="24" xfId="0" applyFont="1" applyFill="1" applyBorder="1"/>
    <xf numFmtId="0" fontId="24" fillId="2" borderId="24" xfId="0" applyFont="1" applyFill="1" applyBorder="1" applyAlignment="1">
      <alignment wrapText="1"/>
    </xf>
    <xf numFmtId="0" fontId="6" fillId="2" borderId="24" xfId="0" applyFont="1" applyFill="1" applyBorder="1"/>
    <xf numFmtId="0" fontId="19" fillId="2" borderId="24" xfId="0" applyFont="1" applyFill="1" applyBorder="1" applyAlignment="1">
      <alignment wrapText="1"/>
    </xf>
    <xf numFmtId="0" fontId="25" fillId="2" borderId="24" xfId="0" applyFont="1" applyFill="1" applyBorder="1" applyAlignment="1">
      <alignment wrapText="1"/>
    </xf>
    <xf numFmtId="0" fontId="26" fillId="2" borderId="24" xfId="0" applyFont="1" applyFill="1" applyBorder="1" applyAlignment="1">
      <alignment horizontal="center" wrapText="1"/>
    </xf>
    <xf numFmtId="164" fontId="19" fillId="2" borderId="24" xfId="1" applyNumberFormat="1" applyFont="1" applyFill="1" applyBorder="1"/>
    <xf numFmtId="0" fontId="8" fillId="2" borderId="24" xfId="0" applyFont="1" applyFill="1" applyBorder="1" applyAlignment="1">
      <alignment wrapText="1"/>
    </xf>
    <xf numFmtId="0" fontId="27" fillId="0" borderId="24" xfId="0" applyFont="1" applyBorder="1" applyAlignment="1">
      <alignment wrapText="1"/>
    </xf>
    <xf numFmtId="0" fontId="28" fillId="0" borderId="24" xfId="0" applyFont="1" applyBorder="1" applyAlignment="1">
      <alignment horizontal="center" wrapText="1"/>
    </xf>
    <xf numFmtId="0" fontId="29" fillId="0" borderId="24" xfId="0" applyFont="1" applyBorder="1"/>
    <xf numFmtId="164" fontId="29" fillId="2" borderId="24" xfId="1" applyNumberFormat="1" applyFont="1" applyFill="1" applyBorder="1"/>
    <xf numFmtId="0" fontId="27" fillId="2" borderId="24" xfId="0" applyFont="1" applyFill="1" applyBorder="1" applyAlignment="1">
      <alignment wrapText="1"/>
    </xf>
    <xf numFmtId="164" fontId="27" fillId="2" borderId="24" xfId="1" applyNumberFormat="1" applyFont="1" applyFill="1" applyBorder="1" applyAlignment="1">
      <alignment horizontal="center"/>
    </xf>
    <xf numFmtId="0" fontId="30" fillId="0" borderId="24" xfId="0" applyFont="1" applyBorder="1" applyAlignment="1">
      <alignment wrapText="1"/>
    </xf>
    <xf numFmtId="0" fontId="31" fillId="0" borderId="24" xfId="0" applyFont="1" applyFill="1" applyBorder="1" applyAlignment="1">
      <alignment wrapText="1"/>
    </xf>
    <xf numFmtId="0" fontId="32" fillId="0" borderId="24" xfId="0" applyFont="1" applyFill="1" applyBorder="1" applyAlignment="1">
      <alignment wrapText="1"/>
    </xf>
    <xf numFmtId="164" fontId="28" fillId="2" borderId="24" xfId="1" applyNumberFormat="1" applyFont="1" applyFill="1" applyBorder="1" applyAlignment="1">
      <alignment horizontal="center"/>
    </xf>
    <xf numFmtId="0" fontId="25" fillId="0" borderId="24" xfId="0" applyFont="1" applyBorder="1" applyAlignment="1">
      <alignment wrapText="1"/>
    </xf>
    <xf numFmtId="4" fontId="25" fillId="4" borderId="24" xfId="0" applyNumberFormat="1" applyFont="1" applyFill="1" applyBorder="1" applyAlignment="1" applyProtection="1">
      <alignment horizontal="center" wrapText="1"/>
      <protection locked="0"/>
    </xf>
    <xf numFmtId="164" fontId="8" fillId="2" borderId="24" xfId="1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vertical="top" wrapText="1"/>
    </xf>
    <xf numFmtId="164" fontId="9" fillId="2" borderId="24" xfId="1" applyNumberFormat="1" applyFont="1" applyFill="1" applyBorder="1" applyAlignment="1">
      <alignment horizontal="center" vertical="top" wrapText="1"/>
    </xf>
    <xf numFmtId="164" fontId="15" fillId="0" borderId="24" xfId="1" applyNumberFormat="1" applyFont="1" applyBorder="1"/>
    <xf numFmtId="164" fontId="19" fillId="0" borderId="24" xfId="1" applyNumberFormat="1" applyFont="1" applyBorder="1"/>
    <xf numFmtId="0" fontId="9" fillId="2" borderId="24" xfId="0" applyFont="1" applyFill="1" applyBorder="1" applyAlignment="1">
      <alignment wrapText="1"/>
    </xf>
    <xf numFmtId="0" fontId="20" fillId="0" borderId="24" xfId="0" applyFont="1" applyBorder="1"/>
    <xf numFmtId="0" fontId="33" fillId="0" borderId="24" xfId="0" applyFont="1" applyBorder="1" applyAlignment="1">
      <alignment horizontal="center"/>
    </xf>
    <xf numFmtId="164" fontId="20" fillId="2" borderId="24" xfId="1" applyNumberFormat="1" applyFont="1" applyFill="1" applyBorder="1"/>
    <xf numFmtId="164" fontId="20" fillId="0" borderId="24" xfId="1" applyNumberFormat="1" applyFont="1" applyBorder="1"/>
    <xf numFmtId="0" fontId="35" fillId="2" borderId="24" xfId="0" applyFont="1" applyFill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164" fontId="4" fillId="2" borderId="24" xfId="1" applyNumberFormat="1" applyFont="1" applyFill="1" applyBorder="1"/>
    <xf numFmtId="0" fontId="34" fillId="2" borderId="24" xfId="0" applyFont="1" applyFill="1" applyBorder="1" applyAlignment="1">
      <alignment wrapText="1"/>
    </xf>
    <xf numFmtId="0" fontId="31" fillId="0" borderId="24" xfId="0" applyFont="1" applyBorder="1"/>
    <xf numFmtId="0" fontId="32" fillId="0" borderId="24" xfId="0" applyFont="1" applyBorder="1"/>
    <xf numFmtId="0" fontId="22" fillId="2" borderId="24" xfId="0" applyFont="1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164" fontId="21" fillId="2" borderId="24" xfId="1" applyNumberFormat="1" applyFont="1" applyFill="1" applyBorder="1" applyAlignment="1">
      <alignment horizontal="center"/>
    </xf>
    <xf numFmtId="164" fontId="0" fillId="2" borderId="24" xfId="0" applyNumberFormat="1" applyFill="1" applyBorder="1"/>
    <xf numFmtId="164" fontId="22" fillId="2" borderId="24" xfId="1" applyNumberFormat="1" applyFont="1" applyFill="1" applyBorder="1" applyAlignment="1">
      <alignment wrapText="1"/>
    </xf>
    <xf numFmtId="3" fontId="13" fillId="2" borderId="24" xfId="0" applyNumberFormat="1" applyFont="1" applyFill="1" applyBorder="1" applyAlignment="1">
      <alignment horizontal="center" wrapText="1"/>
    </xf>
    <xf numFmtId="164" fontId="13" fillId="2" borderId="24" xfId="1" applyNumberFormat="1" applyFont="1" applyFill="1" applyBorder="1" applyAlignment="1">
      <alignment horizontal="center" wrapText="1"/>
    </xf>
    <xf numFmtId="3" fontId="8" fillId="2" borderId="24" xfId="0" applyNumberFormat="1" applyFont="1" applyFill="1" applyBorder="1" applyAlignment="1"/>
    <xf numFmtId="0" fontId="0" fillId="2" borderId="24" xfId="0" applyFill="1" applyBorder="1"/>
    <xf numFmtId="164" fontId="15" fillId="2" borderId="24" xfId="1" applyNumberFormat="1" applyFont="1" applyFill="1" applyBorder="1" applyAlignment="1">
      <alignment horizontal="center" wrapText="1"/>
    </xf>
    <xf numFmtId="0" fontId="19" fillId="2" borderId="24" xfId="0" applyFont="1" applyFill="1" applyBorder="1"/>
    <xf numFmtId="0" fontId="19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wrapText="1"/>
    </xf>
    <xf numFmtId="0" fontId="32" fillId="0" borderId="0" xfId="0" applyFont="1"/>
    <xf numFmtId="0" fontId="31" fillId="0" borderId="0" xfId="0" applyFont="1"/>
    <xf numFmtId="0" fontId="0" fillId="0" borderId="0" xfId="0" applyFont="1"/>
    <xf numFmtId="0" fontId="27" fillId="2" borderId="24" xfId="0" applyFont="1" applyFill="1" applyBorder="1" applyAlignment="1">
      <alignment wrapText="1"/>
    </xf>
    <xf numFmtId="0" fontId="35" fillId="2" borderId="24" xfId="0" applyFont="1" applyFill="1" applyBorder="1" applyAlignment="1">
      <alignment wrapText="1"/>
    </xf>
    <xf numFmtId="164" fontId="31" fillId="0" borderId="0" xfId="0" applyNumberFormat="1" applyFont="1"/>
    <xf numFmtId="0" fontId="31" fillId="2" borderId="30" xfId="0" applyFont="1" applyFill="1" applyBorder="1"/>
    <xf numFmtId="0" fontId="31" fillId="2" borderId="8" xfId="0" applyFont="1" applyFill="1" applyBorder="1"/>
    <xf numFmtId="0" fontId="31" fillId="2" borderId="9" xfId="0" applyFont="1" applyFill="1" applyBorder="1"/>
    <xf numFmtId="0" fontId="31" fillId="2" borderId="7" xfId="0" applyFont="1" applyFill="1" applyBorder="1"/>
    <xf numFmtId="0" fontId="31" fillId="2" borderId="15" xfId="0" applyFont="1" applyFill="1" applyBorder="1"/>
    <xf numFmtId="0" fontId="31" fillId="2" borderId="12" xfId="0" applyFont="1" applyFill="1" applyBorder="1"/>
    <xf numFmtId="0" fontId="32" fillId="2" borderId="15" xfId="0" applyFont="1" applyFill="1" applyBorder="1"/>
    <xf numFmtId="0" fontId="32" fillId="2" borderId="12" xfId="0" applyFont="1" applyFill="1" applyBorder="1"/>
    <xf numFmtId="0" fontId="31" fillId="2" borderId="24" xfId="0" applyFont="1" applyFill="1" applyBorder="1"/>
    <xf numFmtId="0" fontId="32" fillId="2" borderId="24" xfId="0" applyFont="1" applyFill="1" applyBorder="1" applyAlignment="1">
      <alignment wrapText="1"/>
    </xf>
    <xf numFmtId="0" fontId="32" fillId="2" borderId="24" xfId="0" applyFont="1" applyFill="1" applyBorder="1"/>
    <xf numFmtId="164" fontId="31" fillId="2" borderId="24" xfId="1" applyNumberFormat="1" applyFont="1" applyFill="1" applyBorder="1"/>
    <xf numFmtId="164" fontId="32" fillId="2" borderId="24" xfId="1" applyNumberFormat="1" applyFont="1" applyFill="1" applyBorder="1"/>
    <xf numFmtId="0" fontId="31" fillId="2" borderId="24" xfId="0" applyFont="1" applyFill="1" applyBorder="1" applyAlignment="1">
      <alignment wrapText="1"/>
    </xf>
    <xf numFmtId="164" fontId="32" fillId="2" borderId="24" xfId="0" applyNumberFormat="1" applyFont="1" applyFill="1" applyBorder="1"/>
    <xf numFmtId="0" fontId="31" fillId="2" borderId="34" xfId="0" applyFont="1" applyFill="1" applyBorder="1"/>
    <xf numFmtId="164" fontId="32" fillId="2" borderId="25" xfId="0" applyNumberFormat="1" applyFont="1" applyFill="1" applyBorder="1"/>
    <xf numFmtId="0" fontId="0" fillId="0" borderId="24" xfId="0" applyFont="1" applyBorder="1" applyAlignment="1">
      <alignment wrapText="1"/>
    </xf>
    <xf numFmtId="0" fontId="52" fillId="2" borderId="24" xfId="0" applyFont="1" applyFill="1" applyBorder="1"/>
    <xf numFmtId="0" fontId="0" fillId="0" borderId="24" xfId="0" applyFont="1" applyBorder="1" applyAlignment="1">
      <alignment horizontal="left" wrapText="1"/>
    </xf>
    <xf numFmtId="0" fontId="35" fillId="2" borderId="34" xfId="0" applyFont="1" applyFill="1" applyBorder="1"/>
    <xf numFmtId="0" fontId="35" fillId="2" borderId="24" xfId="0" applyFont="1" applyFill="1" applyBorder="1"/>
    <xf numFmtId="3" fontId="28" fillId="2" borderId="24" xfId="0" applyNumberFormat="1" applyFont="1" applyFill="1" applyBorder="1" applyAlignment="1">
      <alignment horizontal="center"/>
    </xf>
    <xf numFmtId="0" fontId="31" fillId="2" borderId="24" xfId="0" applyFont="1" applyFill="1" applyBorder="1" applyAlignment="1"/>
    <xf numFmtId="0" fontId="28" fillId="2" borderId="24" xfId="0" applyFont="1" applyFill="1" applyBorder="1" applyAlignment="1">
      <alignment wrapText="1"/>
    </xf>
    <xf numFmtId="0" fontId="31" fillId="0" borderId="8" xfId="0" applyFont="1" applyBorder="1"/>
    <xf numFmtId="0" fontId="31" fillId="0" borderId="9" xfId="0" applyFont="1" applyBorder="1"/>
    <xf numFmtId="0" fontId="32" fillId="0" borderId="0" xfId="0" applyFont="1"/>
    <xf numFmtId="0" fontId="31" fillId="0" borderId="0" xfId="0" applyFont="1"/>
    <xf numFmtId="0" fontId="0" fillId="0" borderId="0" xfId="0" applyFont="1"/>
    <xf numFmtId="164" fontId="31" fillId="0" borderId="24" xfId="1" applyNumberFormat="1" applyFont="1" applyBorder="1"/>
    <xf numFmtId="164" fontId="31" fillId="0" borderId="0" xfId="0" applyNumberFormat="1" applyFont="1"/>
    <xf numFmtId="0" fontId="31" fillId="0" borderId="15" xfId="0" applyFont="1" applyBorder="1"/>
    <xf numFmtId="0" fontId="31" fillId="0" borderId="12" xfId="0" applyFont="1" applyBorder="1"/>
    <xf numFmtId="0" fontId="32" fillId="0" borderId="15" xfId="0" applyFont="1" applyBorder="1"/>
    <xf numFmtId="0" fontId="32" fillId="0" borderId="12" xfId="0" applyFont="1" applyBorder="1"/>
    <xf numFmtId="164" fontId="32" fillId="0" borderId="24" xfId="1" applyNumberFormat="1" applyFont="1" applyBorder="1"/>
    <xf numFmtId="0" fontId="0" fillId="0" borderId="24" xfId="0" applyFont="1" applyFill="1" applyBorder="1" applyAlignment="1">
      <alignment horizontal="left" wrapText="1"/>
    </xf>
    <xf numFmtId="0" fontId="32" fillId="3" borderId="24" xfId="0" applyFont="1" applyFill="1" applyBorder="1"/>
    <xf numFmtId="0" fontId="31" fillId="3" borderId="24" xfId="0" applyFont="1" applyFill="1" applyBorder="1"/>
    <xf numFmtId="164" fontId="31" fillId="3" borderId="24" xfId="1" applyNumberFormat="1" applyFont="1" applyFill="1" applyBorder="1"/>
    <xf numFmtId="0" fontId="32" fillId="0" borderId="24" xfId="0" applyFont="1" applyBorder="1" applyAlignment="1"/>
    <xf numFmtId="0" fontId="32" fillId="0" borderId="24" xfId="0" applyFont="1" applyBorder="1" applyAlignment="1">
      <alignment horizontal="center" wrapText="1"/>
    </xf>
    <xf numFmtId="0" fontId="15" fillId="0" borderId="24" xfId="0" applyFont="1" applyBorder="1" applyAlignment="1">
      <alignment wrapText="1"/>
    </xf>
    <xf numFmtId="0" fontId="0" fillId="0" borderId="24" xfId="0" applyBorder="1"/>
    <xf numFmtId="0" fontId="2" fillId="0" borderId="24" xfId="0" applyFont="1" applyBorder="1"/>
    <xf numFmtId="0" fontId="15" fillId="2" borderId="24" xfId="0" applyFont="1" applyFill="1" applyBorder="1" applyAlignment="1">
      <alignment vertical="top" wrapText="1"/>
    </xf>
    <xf numFmtId="0" fontId="31" fillId="0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left"/>
    </xf>
    <xf numFmtId="164" fontId="19" fillId="0" borderId="24" xfId="1" applyNumberFormat="1" applyFont="1" applyBorder="1"/>
    <xf numFmtId="0" fontId="27" fillId="0" borderId="24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4" fontId="19" fillId="2" borderId="24" xfId="1" applyNumberFormat="1" applyFont="1" applyFill="1" applyBorder="1"/>
    <xf numFmtId="0" fontId="3" fillId="0" borderId="24" xfId="0" applyFont="1" applyBorder="1"/>
    <xf numFmtId="0" fontId="20" fillId="0" borderId="24" xfId="0" applyFont="1" applyBorder="1" applyAlignment="1">
      <alignment horizontal="center"/>
    </xf>
    <xf numFmtId="164" fontId="3" fillId="2" borderId="24" xfId="1" applyNumberFormat="1" applyFont="1" applyFill="1" applyBorder="1"/>
    <xf numFmtId="164" fontId="3" fillId="0" borderId="24" xfId="1" applyNumberFormat="1" applyFont="1" applyBorder="1"/>
    <xf numFmtId="0" fontId="21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wrapText="1"/>
    </xf>
    <xf numFmtId="164" fontId="15" fillId="2" borderId="24" xfId="1" applyNumberFormat="1" applyFont="1" applyFill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164" fontId="6" fillId="2" borderId="24" xfId="1" applyNumberFormat="1" applyFont="1" applyFill="1" applyBorder="1"/>
    <xf numFmtId="164" fontId="6" fillId="0" borderId="24" xfId="1" applyNumberFormat="1" applyFont="1" applyBorder="1"/>
    <xf numFmtId="3" fontId="21" fillId="2" borderId="24" xfId="0" applyNumberFormat="1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wrapText="1"/>
    </xf>
    <xf numFmtId="0" fontId="29" fillId="0" borderId="24" xfId="0" applyFont="1" applyBorder="1"/>
    <xf numFmtId="164" fontId="29" fillId="2" borderId="24" xfId="1" applyNumberFormat="1" applyFont="1" applyFill="1" applyBorder="1"/>
    <xf numFmtId="0" fontId="27" fillId="2" borderId="24" xfId="0" applyFont="1" applyFill="1" applyBorder="1" applyAlignment="1">
      <alignment wrapText="1"/>
    </xf>
    <xf numFmtId="164" fontId="27" fillId="2" borderId="24" xfId="1" applyNumberFormat="1" applyFont="1" applyFill="1" applyBorder="1" applyAlignment="1">
      <alignment horizontal="center"/>
    </xf>
    <xf numFmtId="0" fontId="20" fillId="0" borderId="24" xfId="0" applyFont="1" applyBorder="1"/>
    <xf numFmtId="164" fontId="20" fillId="2" borderId="24" xfId="1" applyNumberFormat="1" applyFont="1" applyFill="1" applyBorder="1"/>
    <xf numFmtId="164" fontId="20" fillId="0" borderId="24" xfId="1" applyNumberFormat="1" applyFont="1" applyBorder="1"/>
    <xf numFmtId="43" fontId="15" fillId="2" borderId="24" xfId="1" applyFont="1" applyFill="1" applyBorder="1" applyAlignment="1">
      <alignment horizontal="center" vertical="top" wrapText="1"/>
    </xf>
    <xf numFmtId="43" fontId="13" fillId="2" borderId="24" xfId="1" applyFont="1" applyFill="1" applyBorder="1" applyAlignment="1">
      <alignment horizontal="center" wrapText="1"/>
    </xf>
    <xf numFmtId="164" fontId="9" fillId="2" borderId="24" xfId="1" applyNumberFormat="1" applyFont="1" applyFill="1" applyBorder="1" applyAlignment="1">
      <alignment horizontal="center" vertical="top" wrapText="1"/>
    </xf>
    <xf numFmtId="0" fontId="30" fillId="0" borderId="24" xfId="0" applyFont="1" applyBorder="1" applyAlignment="1">
      <alignment wrapText="1"/>
    </xf>
    <xf numFmtId="164" fontId="3" fillId="2" borderId="24" xfId="1" applyNumberFormat="1" applyFont="1" applyFill="1" applyBorder="1" applyAlignment="1">
      <alignment horizontal="left"/>
    </xf>
    <xf numFmtId="0" fontId="25" fillId="0" borderId="24" xfId="0" applyFont="1" applyBorder="1" applyAlignment="1">
      <alignment wrapText="1"/>
    </xf>
    <xf numFmtId="0" fontId="8" fillId="0" borderId="24" xfId="0" applyFont="1" applyBorder="1" applyAlignment="1">
      <alignment wrapText="1"/>
    </xf>
    <xf numFmtId="3" fontId="21" fillId="2" borderId="24" xfId="0" applyNumberFormat="1" applyFont="1" applyFill="1" applyBorder="1" applyAlignment="1">
      <alignment horizontal="right"/>
    </xf>
    <xf numFmtId="164" fontId="3" fillId="0" borderId="24" xfId="1" applyNumberFormat="1" applyFont="1" applyBorder="1" applyAlignment="1">
      <alignment horizontal="right"/>
    </xf>
    <xf numFmtId="164" fontId="3" fillId="0" borderId="24" xfId="1" applyNumberFormat="1" applyFont="1" applyBorder="1" applyAlignment="1">
      <alignment horizontal="center"/>
    </xf>
    <xf numFmtId="0" fontId="25" fillId="2" borderId="24" xfId="0" applyFont="1" applyFill="1" applyBorder="1" applyAlignment="1">
      <alignment wrapText="1"/>
    </xf>
    <xf numFmtId="4" fontId="25" fillId="4" borderId="24" xfId="0" applyNumberFormat="1" applyFont="1" applyFill="1" applyBorder="1" applyAlignment="1" applyProtection="1">
      <alignment horizontal="center" wrapText="1"/>
      <protection locked="0"/>
    </xf>
    <xf numFmtId="164" fontId="15" fillId="0" borderId="24" xfId="1" applyNumberFormat="1" applyFont="1" applyBorder="1"/>
    <xf numFmtId="0" fontId="33" fillId="0" borderId="24" xfId="0" applyFont="1" applyBorder="1" applyAlignment="1">
      <alignment horizontal="center"/>
    </xf>
    <xf numFmtId="164" fontId="8" fillId="2" borderId="24" xfId="1" applyNumberFormat="1" applyFont="1" applyFill="1" applyBorder="1" applyAlignment="1">
      <alignment horizontal="center" vertical="top" wrapText="1"/>
    </xf>
    <xf numFmtId="164" fontId="14" fillId="2" borderId="24" xfId="1" applyNumberFormat="1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6" fillId="2" borderId="2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wrapText="1"/>
    </xf>
    <xf numFmtId="164" fontId="28" fillId="2" borderId="24" xfId="1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 vertical="top" wrapText="1"/>
    </xf>
    <xf numFmtId="0" fontId="9" fillId="2" borderId="24" xfId="0" applyFont="1" applyFill="1" applyBorder="1" applyAlignment="1">
      <alignment wrapText="1"/>
    </xf>
    <xf numFmtId="0" fontId="3" fillId="2" borderId="24" xfId="0" applyFont="1" applyFill="1" applyBorder="1"/>
    <xf numFmtId="0" fontId="24" fillId="2" borderId="24" xfId="0" applyFont="1" applyFill="1" applyBorder="1" applyAlignment="1">
      <alignment wrapText="1"/>
    </xf>
    <xf numFmtId="0" fontId="6" fillId="2" borderId="24" xfId="0" applyFont="1" applyFill="1" applyBorder="1"/>
    <xf numFmtId="0" fontId="19" fillId="2" borderId="24" xfId="0" applyFont="1" applyFill="1" applyBorder="1" applyAlignment="1">
      <alignment wrapText="1"/>
    </xf>
    <xf numFmtId="0" fontId="35" fillId="2" borderId="24" xfId="0" applyFont="1" applyFill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2" fillId="2" borderId="24" xfId="0" applyFont="1" applyFill="1" applyBorder="1"/>
    <xf numFmtId="0" fontId="0" fillId="2" borderId="24" xfId="0" applyFont="1" applyFill="1" applyBorder="1"/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164" fontId="4" fillId="2" borderId="24" xfId="1" applyNumberFormat="1" applyFont="1" applyFill="1" applyBorder="1"/>
    <xf numFmtId="164" fontId="0" fillId="0" borderId="24" xfId="0" applyNumberFormat="1" applyBorder="1"/>
    <xf numFmtId="0" fontId="5" fillId="2" borderId="24" xfId="0" applyFont="1" applyFill="1" applyBorder="1" applyAlignment="1">
      <alignment wrapText="1"/>
    </xf>
    <xf numFmtId="0" fontId="22" fillId="2" borderId="24" xfId="0" applyFont="1" applyFill="1" applyBorder="1" applyAlignment="1">
      <alignment wrapText="1"/>
    </xf>
    <xf numFmtId="0" fontId="34" fillId="2" borderId="24" xfId="0" applyFont="1" applyFill="1" applyBorder="1" applyAlignment="1">
      <alignment wrapText="1"/>
    </xf>
    <xf numFmtId="0" fontId="2" fillId="0" borderId="24" xfId="0" applyFont="1" applyBorder="1" applyAlignment="1">
      <alignment horizontal="center"/>
    </xf>
    <xf numFmtId="0" fontId="0" fillId="3" borderId="24" xfId="0" applyFill="1" applyBorder="1"/>
    <xf numFmtId="0" fontId="0" fillId="0" borderId="24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3" fontId="13" fillId="2" borderId="24" xfId="0" applyNumberFormat="1" applyFont="1" applyFill="1" applyBorder="1" applyAlignment="1">
      <alignment horizontal="center" wrapText="1"/>
    </xf>
    <xf numFmtId="3" fontId="8" fillId="2" borderId="24" xfId="0" applyNumberFormat="1" applyFont="1" applyFill="1" applyBorder="1" applyAlignment="1"/>
    <xf numFmtId="0" fontId="0" fillId="2" borderId="24" xfId="0" applyFill="1" applyBorder="1"/>
    <xf numFmtId="164" fontId="15" fillId="2" borderId="24" xfId="1" applyNumberFormat="1" applyFont="1" applyFill="1" applyBorder="1" applyAlignment="1">
      <alignment horizontal="center" wrapText="1"/>
    </xf>
    <xf numFmtId="164" fontId="0" fillId="2" borderId="24" xfId="0" applyNumberFormat="1" applyFill="1" applyBorder="1"/>
    <xf numFmtId="164" fontId="21" fillId="2" borderId="24" xfId="1" applyNumberFormat="1" applyFont="1" applyFill="1" applyBorder="1" applyAlignment="1">
      <alignment horizontal="center"/>
    </xf>
    <xf numFmtId="164" fontId="22" fillId="2" borderId="24" xfId="1" applyNumberFormat="1" applyFont="1" applyFill="1" applyBorder="1" applyAlignment="1">
      <alignment wrapText="1"/>
    </xf>
    <xf numFmtId="164" fontId="13" fillId="2" borderId="24" xfId="1" applyNumberFormat="1" applyFont="1" applyFill="1" applyBorder="1" applyAlignment="1">
      <alignment horizontal="center" wrapText="1"/>
    </xf>
    <xf numFmtId="0" fontId="19" fillId="2" borderId="24" xfId="0" applyFont="1" applyFill="1" applyBorder="1"/>
    <xf numFmtId="0" fontId="19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wrapText="1"/>
    </xf>
    <xf numFmtId="164" fontId="2" fillId="0" borderId="24" xfId="0" applyNumberFormat="1" applyFont="1" applyBorder="1"/>
    <xf numFmtId="0" fontId="2" fillId="0" borderId="0" xfId="0" applyFont="1"/>
    <xf numFmtId="0" fontId="32" fillId="0" borderId="0" xfId="0" applyFont="1"/>
    <xf numFmtId="0" fontId="31" fillId="0" borderId="0" xfId="0" applyFont="1"/>
    <xf numFmtId="0" fontId="0" fillId="0" borderId="0" xfId="0" applyFont="1"/>
    <xf numFmtId="0" fontId="0" fillId="2" borderId="9" xfId="0" applyFont="1" applyFill="1" applyBorder="1"/>
    <xf numFmtId="0" fontId="0" fillId="2" borderId="12" xfId="0" applyFont="1" applyFill="1" applyBorder="1"/>
    <xf numFmtId="0" fontId="2" fillId="2" borderId="12" xfId="0" applyFont="1" applyFill="1" applyBorder="1"/>
    <xf numFmtId="0" fontId="2" fillId="2" borderId="24" xfId="0" applyFont="1" applyFill="1" applyBorder="1"/>
    <xf numFmtId="0" fontId="0" fillId="2" borderId="8" xfId="0" applyFont="1" applyFill="1" applyBorder="1"/>
    <xf numFmtId="0" fontId="0" fillId="2" borderId="15" xfId="0" applyFont="1" applyFill="1" applyBorder="1"/>
    <xf numFmtId="0" fontId="2" fillId="2" borderId="15" xfId="0" applyFont="1" applyFill="1" applyBorder="1"/>
    <xf numFmtId="0" fontId="0" fillId="2" borderId="24" xfId="0" applyFont="1" applyFill="1" applyBorder="1"/>
    <xf numFmtId="164" fontId="0" fillId="2" borderId="24" xfId="1" applyNumberFormat="1" applyFont="1" applyFill="1" applyBorder="1"/>
    <xf numFmtId="0" fontId="2" fillId="2" borderId="24" xfId="0" applyFont="1" applyFill="1" applyBorder="1" applyAlignment="1">
      <alignment wrapText="1"/>
    </xf>
    <xf numFmtId="164" fontId="2" fillId="2" borderId="24" xfId="1" applyNumberFormat="1" applyFont="1" applyFill="1" applyBorder="1"/>
    <xf numFmtId="0" fontId="55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55" fillId="0" borderId="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/>
    </xf>
    <xf numFmtId="0" fontId="16" fillId="0" borderId="29" xfId="0" applyFont="1" applyBorder="1" applyAlignment="1">
      <alignment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/>
    </xf>
    <xf numFmtId="164" fontId="38" fillId="0" borderId="24" xfId="1" applyNumberFormat="1" applyFont="1" applyBorder="1" applyAlignment="1">
      <alignment horizontal="center" vertical="top" wrapText="1"/>
    </xf>
    <xf numFmtId="164" fontId="56" fillId="0" borderId="24" xfId="1" applyNumberFormat="1" applyFont="1" applyBorder="1" applyAlignment="1">
      <alignment wrapText="1"/>
    </xf>
    <xf numFmtId="164" fontId="38" fillId="0" borderId="33" xfId="1" applyNumberFormat="1" applyFont="1" applyBorder="1" applyAlignment="1">
      <alignment horizontal="left" vertical="top" wrapText="1"/>
    </xf>
    <xf numFmtId="164" fontId="38" fillId="0" borderId="34" xfId="1" applyNumberFormat="1" applyFont="1" applyBorder="1" applyAlignment="1">
      <alignment horizontal="left" vertical="top" wrapText="1"/>
    </xf>
    <xf numFmtId="164" fontId="38" fillId="0" borderId="33" xfId="1" applyNumberFormat="1" applyFont="1" applyBorder="1" applyAlignment="1">
      <alignment horizontal="center" vertical="top" wrapText="1"/>
    </xf>
    <xf numFmtId="164" fontId="38" fillId="0" borderId="34" xfId="1" applyNumberFormat="1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wrapText="1"/>
    </xf>
    <xf numFmtId="164" fontId="57" fillId="0" borderId="24" xfId="1" applyNumberFormat="1" applyFont="1" applyBorder="1" applyAlignment="1">
      <alignment horizontal="center" vertical="top" wrapText="1"/>
    </xf>
    <xf numFmtId="0" fontId="57" fillId="0" borderId="24" xfId="0" applyFont="1" applyBorder="1" applyAlignment="1">
      <alignment wrapText="1"/>
    </xf>
    <xf numFmtId="0" fontId="57" fillId="0" borderId="24" xfId="0" applyFont="1" applyBorder="1" applyAlignment="1">
      <alignment horizontal="center"/>
    </xf>
    <xf numFmtId="164" fontId="39" fillId="0" borderId="24" xfId="1" applyNumberFormat="1" applyFont="1" applyBorder="1" applyAlignment="1">
      <alignment wrapText="1"/>
    </xf>
    <xf numFmtId="0" fontId="0" fillId="0" borderId="16" xfId="0" applyBorder="1"/>
    <xf numFmtId="164" fontId="0" fillId="0" borderId="0" xfId="0" applyNumberFormat="1"/>
    <xf numFmtId="0" fontId="31" fillId="6" borderId="9" xfId="0" applyFont="1" applyFill="1" applyBorder="1"/>
    <xf numFmtId="0" fontId="31" fillId="6" borderId="12" xfId="0" applyFont="1" applyFill="1" applyBorder="1"/>
    <xf numFmtId="0" fontId="32" fillId="6" borderId="12" xfId="0" applyFont="1" applyFill="1" applyBorder="1"/>
    <xf numFmtId="0" fontId="32" fillId="6" borderId="24" xfId="0" applyFont="1" applyFill="1" applyBorder="1"/>
    <xf numFmtId="164" fontId="31" fillId="6" borderId="24" xfId="1" applyNumberFormat="1" applyFont="1" applyFill="1" applyBorder="1"/>
    <xf numFmtId="164" fontId="32" fillId="6" borderId="24" xfId="1" applyNumberFormat="1" applyFont="1" applyFill="1" applyBorder="1"/>
    <xf numFmtId="164" fontId="32" fillId="6" borderId="24" xfId="0" applyNumberFormat="1" applyFont="1" applyFill="1" applyBorder="1"/>
    <xf numFmtId="164" fontId="31" fillId="6" borderId="24" xfId="0" applyNumberFormat="1" applyFont="1" applyFill="1" applyBorder="1"/>
    <xf numFmtId="0" fontId="32" fillId="8" borderId="24" xfId="0" applyFont="1" applyFill="1" applyBorder="1"/>
    <xf numFmtId="164" fontId="32" fillId="8" borderId="24" xfId="1" applyNumberFormat="1" applyFont="1" applyFill="1" applyBorder="1"/>
    <xf numFmtId="0" fontId="31" fillId="9" borderId="9" xfId="0" applyFont="1" applyFill="1" applyBorder="1"/>
    <xf numFmtId="0" fontId="31" fillId="9" borderId="12" xfId="0" applyFont="1" applyFill="1" applyBorder="1"/>
    <xf numFmtId="0" fontId="32" fillId="9" borderId="12" xfId="0" applyFont="1" applyFill="1" applyBorder="1"/>
    <xf numFmtId="0" fontId="32" fillId="9" borderId="24" xfId="0" applyFont="1" applyFill="1" applyBorder="1"/>
    <xf numFmtId="164" fontId="31" fillId="9" borderId="24" xfId="1" applyNumberFormat="1" applyFont="1" applyFill="1" applyBorder="1"/>
    <xf numFmtId="164" fontId="32" fillId="9" borderId="24" xfId="1" applyNumberFormat="1" applyFont="1" applyFill="1" applyBorder="1"/>
    <xf numFmtId="164" fontId="32" fillId="9" borderId="24" xfId="0" applyNumberFormat="1" applyFont="1" applyFill="1" applyBorder="1"/>
    <xf numFmtId="164" fontId="31" fillId="9" borderId="24" xfId="0" applyNumberFormat="1" applyFont="1" applyFill="1" applyBorder="1"/>
    <xf numFmtId="164" fontId="31" fillId="9" borderId="34" xfId="1" applyNumberFormat="1" applyFont="1" applyFill="1" applyBorder="1"/>
    <xf numFmtId="164" fontId="53" fillId="9" borderId="34" xfId="1" applyNumberFormat="1" applyFont="1" applyFill="1" applyBorder="1"/>
    <xf numFmtId="164" fontId="53" fillId="9" borderId="24" xfId="1" applyNumberFormat="1" applyFont="1" applyFill="1" applyBorder="1"/>
    <xf numFmtId="164" fontId="34" fillId="9" borderId="34" xfId="1" applyNumberFormat="1" applyFont="1" applyFill="1" applyBorder="1"/>
    <xf numFmtId="164" fontId="34" fillId="9" borderId="24" xfId="1" applyNumberFormat="1" applyFont="1" applyFill="1" applyBorder="1"/>
    <xf numFmtId="0" fontId="31" fillId="10" borderId="9" xfId="0" applyFont="1" applyFill="1" applyBorder="1"/>
    <xf numFmtId="0" fontId="31" fillId="10" borderId="12" xfId="0" applyFont="1" applyFill="1" applyBorder="1"/>
    <xf numFmtId="0" fontId="32" fillId="10" borderId="12" xfId="0" applyFont="1" applyFill="1" applyBorder="1"/>
    <xf numFmtId="0" fontId="32" fillId="10" borderId="24" xfId="0" applyFont="1" applyFill="1" applyBorder="1"/>
    <xf numFmtId="164" fontId="31" fillId="10" borderId="24" xfId="1" applyNumberFormat="1" applyFont="1" applyFill="1" applyBorder="1"/>
    <xf numFmtId="164" fontId="32" fillId="10" borderId="24" xfId="1" applyNumberFormat="1" applyFont="1" applyFill="1" applyBorder="1"/>
    <xf numFmtId="164" fontId="31" fillId="10" borderId="24" xfId="0" applyNumberFormat="1" applyFont="1" applyFill="1" applyBorder="1"/>
    <xf numFmtId="164" fontId="32" fillId="10" borderId="24" xfId="0" applyNumberFormat="1" applyFont="1" applyFill="1" applyBorder="1"/>
    <xf numFmtId="0" fontId="31" fillId="13" borderId="9" xfId="0" applyFont="1" applyFill="1" applyBorder="1"/>
    <xf numFmtId="0" fontId="31" fillId="13" borderId="12" xfId="0" applyFont="1" applyFill="1" applyBorder="1"/>
    <xf numFmtId="0" fontId="32" fillId="13" borderId="12" xfId="0" applyFont="1" applyFill="1" applyBorder="1"/>
    <xf numFmtId="0" fontId="32" fillId="13" borderId="24" xfId="0" applyFont="1" applyFill="1" applyBorder="1"/>
    <xf numFmtId="164" fontId="31" fillId="13" borderId="24" xfId="1" applyNumberFormat="1" applyFont="1" applyFill="1" applyBorder="1"/>
    <xf numFmtId="164" fontId="32" fillId="13" borderId="24" xfId="1" applyNumberFormat="1" applyFont="1" applyFill="1" applyBorder="1"/>
    <xf numFmtId="164" fontId="31" fillId="13" borderId="24" xfId="0" applyNumberFormat="1" applyFont="1" applyFill="1" applyBorder="1"/>
    <xf numFmtId="164" fontId="32" fillId="13" borderId="24" xfId="0" applyNumberFormat="1" applyFont="1" applyFill="1" applyBorder="1"/>
    <xf numFmtId="164" fontId="2" fillId="0" borderId="24" xfId="1" applyNumberFormat="1" applyFont="1" applyBorder="1"/>
    <xf numFmtId="164" fontId="2" fillId="0" borderId="24" xfId="1" applyNumberFormat="1" applyFont="1" applyFill="1" applyBorder="1"/>
    <xf numFmtId="3" fontId="35" fillId="2" borderId="24" xfId="0" applyNumberFormat="1" applyFont="1" applyFill="1" applyBorder="1" applyAlignment="1">
      <alignment horizontal="center"/>
    </xf>
    <xf numFmtId="0" fontId="31" fillId="14" borderId="24" xfId="0" applyFont="1" applyFill="1" applyBorder="1"/>
    <xf numFmtId="0" fontId="32" fillId="14" borderId="24" xfId="0" applyFont="1" applyFill="1" applyBorder="1"/>
    <xf numFmtId="164" fontId="32" fillId="14" borderId="24" xfId="1" applyNumberFormat="1" applyFont="1" applyFill="1" applyBorder="1"/>
    <xf numFmtId="0" fontId="31" fillId="8" borderId="24" xfId="0" applyFont="1" applyFill="1" applyBorder="1"/>
    <xf numFmtId="0" fontId="32" fillId="8" borderId="24" xfId="0" applyFont="1" applyFill="1" applyBorder="1" applyAlignment="1">
      <alignment wrapText="1"/>
    </xf>
    <xf numFmtId="164" fontId="32" fillId="3" borderId="24" xfId="1" applyNumberFormat="1" applyFont="1" applyFill="1" applyBorder="1"/>
    <xf numFmtId="0" fontId="31" fillId="16" borderId="24" xfId="0" applyFont="1" applyFill="1" applyBorder="1"/>
    <xf numFmtId="0" fontId="32" fillId="16" borderId="24" xfId="0" applyFont="1" applyFill="1" applyBorder="1" applyAlignment="1">
      <alignment wrapText="1"/>
    </xf>
    <xf numFmtId="164" fontId="32" fillId="16" borderId="24" xfId="1" applyNumberFormat="1" applyFont="1" applyFill="1" applyBorder="1"/>
    <xf numFmtId="0" fontId="31" fillId="16" borderId="24" xfId="0" applyFont="1" applyFill="1" applyBorder="1" applyAlignment="1">
      <alignment wrapText="1"/>
    </xf>
    <xf numFmtId="0" fontId="32" fillId="16" borderId="24" xfId="0" applyFont="1" applyFill="1" applyBorder="1"/>
    <xf numFmtId="0" fontId="31" fillId="17" borderId="24" xfId="0" applyFont="1" applyFill="1" applyBorder="1"/>
    <xf numFmtId="0" fontId="32" fillId="17" borderId="24" xfId="0" applyFont="1" applyFill="1" applyBorder="1" applyAlignment="1">
      <alignment wrapText="1"/>
    </xf>
    <xf numFmtId="0" fontId="32" fillId="17" borderId="24" xfId="0" applyFont="1" applyFill="1" applyBorder="1"/>
    <xf numFmtId="0" fontId="31" fillId="17" borderId="24" xfId="0" applyFont="1" applyFill="1" applyBorder="1" applyAlignment="1">
      <alignment horizontal="left"/>
    </xf>
    <xf numFmtId="164" fontId="32" fillId="17" borderId="24" xfId="1" applyNumberFormat="1" applyFont="1" applyFill="1" applyBorder="1"/>
    <xf numFmtId="0" fontId="31" fillId="17" borderId="24" xfId="0" applyFont="1" applyFill="1" applyBorder="1" applyAlignment="1">
      <alignment wrapText="1"/>
    </xf>
    <xf numFmtId="0" fontId="0" fillId="14" borderId="9" xfId="0" applyFont="1" applyFill="1" applyBorder="1"/>
    <xf numFmtId="0" fontId="0" fillId="14" borderId="12" xfId="0" applyFont="1" applyFill="1" applyBorder="1"/>
    <xf numFmtId="0" fontId="2" fillId="14" borderId="12" xfId="0" applyFont="1" applyFill="1" applyBorder="1"/>
    <xf numFmtId="0" fontId="2" fillId="14" borderId="24" xfId="0" applyFont="1" applyFill="1" applyBorder="1"/>
    <xf numFmtId="164" fontId="0" fillId="14" borderId="24" xfId="1" applyNumberFormat="1" applyFont="1" applyFill="1" applyBorder="1"/>
    <xf numFmtId="0" fontId="0" fillId="14" borderId="24" xfId="0" applyFont="1" applyFill="1" applyBorder="1"/>
    <xf numFmtId="0" fontId="2" fillId="7" borderId="24" xfId="0" applyFont="1" applyFill="1" applyBorder="1"/>
    <xf numFmtId="0" fontId="0" fillId="7" borderId="24" xfId="0" applyFont="1" applyFill="1" applyBorder="1"/>
    <xf numFmtId="164" fontId="2" fillId="7" borderId="24" xfId="1" applyNumberFormat="1" applyFont="1" applyFill="1" applyBorder="1"/>
    <xf numFmtId="0" fontId="0" fillId="17" borderId="9" xfId="0" applyFont="1" applyFill="1" applyBorder="1"/>
    <xf numFmtId="0" fontId="0" fillId="17" borderId="12" xfId="0" applyFont="1" applyFill="1" applyBorder="1"/>
    <xf numFmtId="0" fontId="2" fillId="17" borderId="12" xfId="0" applyFont="1" applyFill="1" applyBorder="1"/>
    <xf numFmtId="0" fontId="2" fillId="17" borderId="24" xfId="0" applyFont="1" applyFill="1" applyBorder="1"/>
    <xf numFmtId="164" fontId="0" fillId="17" borderId="24" xfId="1" applyNumberFormat="1" applyFont="1" applyFill="1" applyBorder="1"/>
    <xf numFmtId="0" fontId="0" fillId="17" borderId="24" xfId="0" applyFont="1" applyFill="1" applyBorder="1"/>
    <xf numFmtId="0" fontId="0" fillId="16" borderId="9" xfId="0" applyFont="1" applyFill="1" applyBorder="1"/>
    <xf numFmtId="0" fontId="0" fillId="16" borderId="12" xfId="0" applyFont="1" applyFill="1" applyBorder="1"/>
    <xf numFmtId="0" fontId="2" fillId="16" borderId="12" xfId="0" applyFont="1" applyFill="1" applyBorder="1"/>
    <xf numFmtId="0" fontId="2" fillId="16" borderId="24" xfId="0" applyFont="1" applyFill="1" applyBorder="1"/>
    <xf numFmtId="164" fontId="0" fillId="16" borderId="24" xfId="1" applyNumberFormat="1" applyFont="1" applyFill="1" applyBorder="1"/>
    <xf numFmtId="0" fontId="0" fillId="16" borderId="24" xfId="0" applyFont="1" applyFill="1" applyBorder="1"/>
    <xf numFmtId="0" fontId="2" fillId="18" borderId="24" xfId="0" applyFont="1" applyFill="1" applyBorder="1"/>
    <xf numFmtId="0" fontId="0" fillId="18" borderId="24" xfId="0" applyFont="1" applyFill="1" applyBorder="1"/>
    <xf numFmtId="164" fontId="2" fillId="18" borderId="24" xfId="1" applyNumberFormat="1" applyFont="1" applyFill="1" applyBorder="1"/>
    <xf numFmtId="0" fontId="0" fillId="12" borderId="9" xfId="0" applyFont="1" applyFill="1" applyBorder="1"/>
    <xf numFmtId="0" fontId="0" fillId="12" borderId="12" xfId="0" applyFont="1" applyFill="1" applyBorder="1"/>
    <xf numFmtId="0" fontId="2" fillId="12" borderId="12" xfId="0" applyFont="1" applyFill="1" applyBorder="1"/>
    <xf numFmtId="0" fontId="2" fillId="12" borderId="24" xfId="0" applyFont="1" applyFill="1" applyBorder="1"/>
    <xf numFmtId="164" fontId="0" fillId="12" borderId="24" xfId="1" applyNumberFormat="1" applyFont="1" applyFill="1" applyBorder="1"/>
    <xf numFmtId="0" fontId="0" fillId="12" borderId="24" xfId="0" applyFont="1" applyFill="1" applyBorder="1"/>
    <xf numFmtId="0" fontId="2" fillId="2" borderId="9" xfId="0" applyFont="1" applyFill="1" applyBorder="1"/>
    <xf numFmtId="0" fontId="2" fillId="15" borderId="34" xfId="0" applyFont="1" applyFill="1" applyBorder="1" applyAlignment="1">
      <alignment wrapText="1"/>
    </xf>
    <xf numFmtId="0" fontId="2" fillId="15" borderId="24" xfId="0" applyFont="1" applyFill="1" applyBorder="1"/>
    <xf numFmtId="0" fontId="0" fillId="15" borderId="24" xfId="0" applyFont="1" applyFill="1" applyBorder="1"/>
    <xf numFmtId="164" fontId="2" fillId="15" borderId="24" xfId="1" applyNumberFormat="1" applyFont="1" applyFill="1" applyBorder="1"/>
    <xf numFmtId="0" fontId="0" fillId="15" borderId="24" xfId="0" applyFont="1" applyFill="1" applyBorder="1" applyAlignment="1">
      <alignment wrapText="1"/>
    </xf>
    <xf numFmtId="164" fontId="2" fillId="3" borderId="24" xfId="1" applyNumberFormat="1" applyFont="1" applyFill="1" applyBorder="1"/>
    <xf numFmtId="0" fontId="2" fillId="11" borderId="34" xfId="0" applyFont="1" applyFill="1" applyBorder="1" applyAlignment="1"/>
    <xf numFmtId="0" fontId="2" fillId="11" borderId="24" xfId="0" applyFont="1" applyFill="1" applyBorder="1"/>
    <xf numFmtId="0" fontId="32" fillId="11" borderId="0" xfId="0" applyFont="1" applyFill="1" applyAlignment="1">
      <alignment wrapText="1"/>
    </xf>
    <xf numFmtId="0" fontId="0" fillId="11" borderId="24" xfId="0" applyFont="1" applyFill="1" applyBorder="1"/>
    <xf numFmtId="0" fontId="31" fillId="11" borderId="24" xfId="0" applyFont="1" applyFill="1" applyBorder="1" applyAlignment="1">
      <alignment wrapText="1"/>
    </xf>
    <xf numFmtId="164" fontId="2" fillId="11" borderId="24" xfId="1" applyNumberFormat="1" applyFont="1" applyFill="1" applyBorder="1"/>
    <xf numFmtId="0" fontId="32" fillId="11" borderId="24" xfId="0" applyFont="1" applyFill="1" applyBorder="1" applyAlignment="1">
      <alignment wrapText="1"/>
    </xf>
    <xf numFmtId="0" fontId="32" fillId="11" borderId="17" xfId="0" applyFont="1" applyFill="1" applyBorder="1" applyAlignment="1">
      <alignment vertical="top" wrapText="1"/>
    </xf>
    <xf numFmtId="0" fontId="2" fillId="11" borderId="24" xfId="0" applyFont="1" applyFill="1" applyBorder="1" applyAlignment="1">
      <alignment wrapText="1"/>
    </xf>
    <xf numFmtId="0" fontId="2" fillId="19" borderId="34" xfId="0" applyFont="1" applyFill="1" applyBorder="1" applyAlignment="1"/>
    <xf numFmtId="0" fontId="2" fillId="19" borderId="24" xfId="0" applyFont="1" applyFill="1" applyBorder="1"/>
    <xf numFmtId="0" fontId="0" fillId="19" borderId="24" xfId="0" applyFont="1" applyFill="1" applyBorder="1"/>
    <xf numFmtId="164" fontId="2" fillId="19" borderId="24" xfId="1" applyNumberFormat="1" applyFont="1" applyFill="1" applyBorder="1"/>
    <xf numFmtId="0" fontId="2" fillId="7" borderId="34" xfId="0" applyFont="1" applyFill="1" applyBorder="1" applyAlignment="1">
      <alignment wrapText="1"/>
    </xf>
    <xf numFmtId="0" fontId="0" fillId="7" borderId="24" xfId="0" applyFont="1" applyFill="1" applyBorder="1" applyAlignment="1">
      <alignment wrapText="1"/>
    </xf>
    <xf numFmtId="0" fontId="2" fillId="18" borderId="34" xfId="0" applyFont="1" applyFill="1" applyBorder="1" applyAlignment="1">
      <alignment wrapText="1"/>
    </xf>
    <xf numFmtId="0" fontId="31" fillId="18" borderId="24" xfId="0" applyFont="1" applyFill="1" applyBorder="1"/>
    <xf numFmtId="0" fontId="31" fillId="18" borderId="24" xfId="0" applyFont="1" applyFill="1" applyBorder="1" applyAlignment="1">
      <alignment wrapText="1"/>
    </xf>
    <xf numFmtId="0" fontId="54" fillId="18" borderId="24" xfId="0" applyFont="1" applyFill="1" applyBorder="1"/>
    <xf numFmtId="3" fontId="35" fillId="3" borderId="24" xfId="0" applyNumberFormat="1" applyFont="1" applyFill="1" applyBorder="1" applyAlignment="1">
      <alignment horizontal="center"/>
    </xf>
    <xf numFmtId="3" fontId="28" fillId="3" borderId="24" xfId="0" applyNumberFormat="1" applyFont="1" applyFill="1" applyBorder="1" applyAlignment="1">
      <alignment horizontal="center"/>
    </xf>
    <xf numFmtId="0" fontId="2" fillId="0" borderId="31" xfId="0" applyFont="1" applyBorder="1"/>
    <xf numFmtId="0" fontId="2" fillId="0" borderId="13" xfId="0" applyFont="1" applyBorder="1"/>
    <xf numFmtId="0" fontId="2" fillId="0" borderId="34" xfId="0" applyFont="1" applyBorder="1"/>
    <xf numFmtId="49" fontId="4" fillId="2" borderId="24" xfId="1" applyNumberFormat="1" applyFont="1" applyFill="1" applyBorder="1"/>
    <xf numFmtId="49" fontId="6" fillId="2" borderId="24" xfId="1" applyNumberFormat="1" applyFont="1" applyFill="1" applyBorder="1"/>
    <xf numFmtId="49" fontId="20" fillId="2" borderId="24" xfId="1" applyNumberFormat="1" applyFont="1" applyFill="1" applyBorder="1"/>
    <xf numFmtId="49" fontId="6" fillId="2" borderId="24" xfId="1" applyNumberFormat="1" applyFont="1" applyFill="1" applyBorder="1" applyAlignment="1">
      <alignment horizontal="left"/>
    </xf>
    <xf numFmtId="49" fontId="19" fillId="2" borderId="24" xfId="1" applyNumberFormat="1" applyFont="1" applyFill="1" applyBorder="1"/>
    <xf numFmtId="49" fontId="2" fillId="0" borderId="24" xfId="0" applyNumberFormat="1" applyFont="1" applyBorder="1"/>
    <xf numFmtId="167" fontId="4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1" applyNumberFormat="1" applyFont="1"/>
    <xf numFmtId="164" fontId="2" fillId="0" borderId="0" xfId="1" applyNumberFormat="1" applyFont="1"/>
    <xf numFmtId="0" fontId="41" fillId="0" borderId="9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1" fillId="0" borderId="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opLeftCell="A52" workbookViewId="0">
      <selection activeCell="H38" sqref="H38"/>
    </sheetView>
  </sheetViews>
  <sheetFormatPr defaultRowHeight="15"/>
  <cols>
    <col min="1" max="1" width="5" customWidth="1"/>
    <col min="2" max="2" width="41" customWidth="1"/>
    <col min="3" max="3" width="14" customWidth="1"/>
    <col min="4" max="4" width="16.140625" customWidth="1"/>
    <col min="5" max="5" width="20.28515625" customWidth="1"/>
  </cols>
  <sheetData>
    <row r="1" spans="1:5">
      <c r="A1" s="1" t="s">
        <v>59</v>
      </c>
      <c r="B1" s="3" t="s">
        <v>0</v>
      </c>
      <c r="C1" s="4"/>
      <c r="D1" s="4"/>
      <c r="E1" s="4"/>
    </row>
    <row r="2" spans="1:5">
      <c r="A2" s="1"/>
      <c r="B2" s="3" t="s">
        <v>1</v>
      </c>
      <c r="C2" s="4"/>
      <c r="D2" s="4"/>
      <c r="E2" s="4"/>
    </row>
    <row r="3" spans="1:5">
      <c r="A3" s="1"/>
      <c r="B3" s="4"/>
      <c r="C3" s="4"/>
      <c r="D3" s="4"/>
      <c r="E3" s="4"/>
    </row>
    <row r="4" spans="1:5">
      <c r="A4" s="3" t="s">
        <v>2</v>
      </c>
      <c r="B4" s="1"/>
      <c r="C4" s="3"/>
      <c r="D4" s="3"/>
      <c r="E4" s="3"/>
    </row>
    <row r="5" spans="1:5">
      <c r="A5" s="1"/>
      <c r="B5" s="13" t="s">
        <v>3</v>
      </c>
      <c r="C5" s="4"/>
      <c r="D5" s="4"/>
      <c r="E5" s="4"/>
    </row>
    <row r="6" spans="1:5">
      <c r="A6" s="1"/>
      <c r="B6" s="4"/>
      <c r="C6" s="4"/>
      <c r="D6" s="4"/>
      <c r="E6" s="4"/>
    </row>
    <row r="7" spans="1:5" ht="30">
      <c r="A7" s="2" t="s">
        <v>4</v>
      </c>
      <c r="B7" s="5" t="s">
        <v>5</v>
      </c>
      <c r="C7" s="6" t="s">
        <v>6</v>
      </c>
      <c r="D7" s="6" t="s">
        <v>7</v>
      </c>
      <c r="E7" s="6" t="s">
        <v>8</v>
      </c>
    </row>
    <row r="8" spans="1:5">
      <c r="A8" s="5">
        <v>1</v>
      </c>
      <c r="B8" s="8" t="s">
        <v>9</v>
      </c>
      <c r="C8" s="5">
        <v>900</v>
      </c>
      <c r="D8" s="5">
        <v>920</v>
      </c>
      <c r="E8" s="5">
        <v>950</v>
      </c>
    </row>
    <row r="9" spans="1:5">
      <c r="A9" s="5">
        <v>2</v>
      </c>
      <c r="B9" s="8" t="s">
        <v>10</v>
      </c>
      <c r="C9" s="5">
        <v>4200</v>
      </c>
      <c r="D9" s="5">
        <v>4200</v>
      </c>
      <c r="E9" s="5">
        <v>4200</v>
      </c>
    </row>
    <row r="10" spans="1:5">
      <c r="A10" s="5">
        <v>3</v>
      </c>
      <c r="B10" s="8" t="s">
        <v>11</v>
      </c>
      <c r="C10" s="5">
        <v>500</v>
      </c>
      <c r="D10" s="5">
        <v>550</v>
      </c>
      <c r="E10" s="5">
        <v>600</v>
      </c>
    </row>
    <row r="11" spans="1:5">
      <c r="A11" s="5">
        <v>4</v>
      </c>
      <c r="B11" s="8" t="s">
        <v>12</v>
      </c>
      <c r="C11" s="5">
        <v>10300</v>
      </c>
      <c r="D11" s="5">
        <v>10500</v>
      </c>
      <c r="E11" s="5">
        <v>10500</v>
      </c>
    </row>
    <row r="12" spans="1:5">
      <c r="A12" s="5">
        <v>5</v>
      </c>
      <c r="B12" s="8" t="s">
        <v>13</v>
      </c>
      <c r="C12" s="5">
        <v>13000</v>
      </c>
      <c r="D12" s="5">
        <v>13000</v>
      </c>
      <c r="E12" s="5">
        <v>13000</v>
      </c>
    </row>
    <row r="13" spans="1:5">
      <c r="A13" s="5">
        <v>6</v>
      </c>
      <c r="B13" s="8" t="s">
        <v>14</v>
      </c>
      <c r="C13" s="5">
        <v>2100</v>
      </c>
      <c r="D13" s="5">
        <v>2400</v>
      </c>
      <c r="E13" s="5">
        <v>2400</v>
      </c>
    </row>
    <row r="14" spans="1:5">
      <c r="A14" s="5">
        <v>7</v>
      </c>
      <c r="B14" s="8" t="s">
        <v>15</v>
      </c>
      <c r="C14" s="5">
        <v>2250</v>
      </c>
      <c r="D14" s="5">
        <v>2364</v>
      </c>
      <c r="E14" s="5">
        <v>2400</v>
      </c>
    </row>
    <row r="15" spans="1:5">
      <c r="A15" s="5">
        <v>8</v>
      </c>
      <c r="B15" s="8" t="s">
        <v>16</v>
      </c>
      <c r="C15" s="5">
        <v>4000</v>
      </c>
      <c r="D15" s="5">
        <v>4000</v>
      </c>
      <c r="E15" s="5">
        <v>4000</v>
      </c>
    </row>
    <row r="16" spans="1:5">
      <c r="A16" s="5">
        <v>9</v>
      </c>
      <c r="B16" s="8" t="s">
        <v>17</v>
      </c>
      <c r="C16" s="5">
        <v>500</v>
      </c>
      <c r="D16" s="5">
        <v>550</v>
      </c>
      <c r="E16" s="5">
        <v>600</v>
      </c>
    </row>
    <row r="17" spans="1:5">
      <c r="A17" s="5">
        <v>10</v>
      </c>
      <c r="B17" s="8" t="s">
        <v>18</v>
      </c>
      <c r="C17" s="5">
        <v>700</v>
      </c>
      <c r="D17" s="5">
        <v>750</v>
      </c>
      <c r="E17" s="5">
        <v>800</v>
      </c>
    </row>
    <row r="18" spans="1:5">
      <c r="A18" s="5">
        <v>11</v>
      </c>
      <c r="B18" s="8" t="s">
        <v>19</v>
      </c>
      <c r="C18" s="5">
        <v>3800</v>
      </c>
      <c r="D18" s="5">
        <v>3800</v>
      </c>
      <c r="E18" s="5">
        <v>3800</v>
      </c>
    </row>
    <row r="19" spans="1:5">
      <c r="A19" s="5"/>
      <c r="B19" s="9" t="s">
        <v>20</v>
      </c>
      <c r="C19" s="7">
        <v>42250</v>
      </c>
      <c r="D19" s="7">
        <v>43034</v>
      </c>
      <c r="E19" s="7">
        <v>43250</v>
      </c>
    </row>
    <row r="20" spans="1:5">
      <c r="A20" s="5"/>
      <c r="B20" s="9" t="s">
        <v>21</v>
      </c>
      <c r="C20" s="5"/>
      <c r="D20" s="5"/>
      <c r="E20" s="5"/>
    </row>
    <row r="21" spans="1:5">
      <c r="A21" s="5"/>
      <c r="B21" s="9" t="s">
        <v>22</v>
      </c>
      <c r="C21" s="5"/>
      <c r="D21" s="5"/>
      <c r="E21" s="5"/>
    </row>
    <row r="22" spans="1:5">
      <c r="A22" s="5">
        <v>1</v>
      </c>
      <c r="B22" s="8" t="s">
        <v>23</v>
      </c>
      <c r="C22" s="5">
        <v>10500</v>
      </c>
      <c r="D22" s="5">
        <v>10500</v>
      </c>
      <c r="E22" s="5">
        <v>10500</v>
      </c>
    </row>
    <row r="23" spans="1:5">
      <c r="A23" s="5">
        <v>2</v>
      </c>
      <c r="B23" s="8" t="s">
        <v>24</v>
      </c>
      <c r="C23" s="5">
        <v>500</v>
      </c>
      <c r="D23" s="5">
        <v>520</v>
      </c>
      <c r="E23" s="5">
        <v>530</v>
      </c>
    </row>
    <row r="24" spans="1:5">
      <c r="A24" s="5">
        <v>3</v>
      </c>
      <c r="B24" s="8" t="s">
        <v>25</v>
      </c>
      <c r="C24" s="5">
        <v>150</v>
      </c>
      <c r="D24" s="5">
        <v>170</v>
      </c>
      <c r="E24" s="5">
        <v>200</v>
      </c>
    </row>
    <row r="25" spans="1:5">
      <c r="A25" s="5">
        <v>4</v>
      </c>
      <c r="B25" s="8" t="s">
        <v>26</v>
      </c>
      <c r="C25" s="5">
        <v>1000</v>
      </c>
      <c r="D25" s="5">
        <v>1000</v>
      </c>
      <c r="E25" s="5">
        <v>1000</v>
      </c>
    </row>
    <row r="26" spans="1:5">
      <c r="A26" s="5">
        <v>5</v>
      </c>
      <c r="B26" s="8" t="s">
        <v>27</v>
      </c>
      <c r="C26" s="5">
        <v>800</v>
      </c>
      <c r="D26" s="5">
        <v>800</v>
      </c>
      <c r="E26" s="5">
        <v>800</v>
      </c>
    </row>
    <row r="27" spans="1:5">
      <c r="A27" s="5">
        <v>6</v>
      </c>
      <c r="B27" s="8" t="s">
        <v>28</v>
      </c>
      <c r="C27" s="5">
        <v>150</v>
      </c>
      <c r="D27" s="5">
        <v>150</v>
      </c>
      <c r="E27" s="5">
        <v>150</v>
      </c>
    </row>
    <row r="28" spans="1:5">
      <c r="A28" s="5">
        <v>7</v>
      </c>
      <c r="B28" s="8" t="s">
        <v>29</v>
      </c>
      <c r="C28" s="5">
        <v>850</v>
      </c>
      <c r="D28" s="5">
        <v>870</v>
      </c>
      <c r="E28" s="5">
        <v>900</v>
      </c>
    </row>
    <row r="29" spans="1:5">
      <c r="A29" s="5">
        <v>8</v>
      </c>
      <c r="B29" s="10" t="s">
        <v>30</v>
      </c>
      <c r="C29" s="5">
        <v>60</v>
      </c>
      <c r="D29" s="5">
        <v>60</v>
      </c>
      <c r="E29" s="5">
        <v>60</v>
      </c>
    </row>
    <row r="30" spans="1:5">
      <c r="A30" s="5">
        <v>9</v>
      </c>
      <c r="B30" s="8" t="s">
        <v>31</v>
      </c>
      <c r="C30" s="5">
        <v>2400</v>
      </c>
      <c r="D30" s="5">
        <v>2500</v>
      </c>
      <c r="E30" s="5">
        <v>2600</v>
      </c>
    </row>
    <row r="31" spans="1:5">
      <c r="A31" s="5">
        <v>10</v>
      </c>
      <c r="B31" s="8" t="s">
        <v>32</v>
      </c>
      <c r="C31" s="5">
        <v>500</v>
      </c>
      <c r="D31" s="5">
        <v>500</v>
      </c>
      <c r="E31" s="5">
        <v>500</v>
      </c>
    </row>
    <row r="32" spans="1:5">
      <c r="A32" s="5">
        <v>11</v>
      </c>
      <c r="B32" s="8" t="s">
        <v>33</v>
      </c>
      <c r="C32" s="5"/>
      <c r="D32" s="5"/>
      <c r="E32" s="5"/>
    </row>
    <row r="33" spans="1:5">
      <c r="A33" s="5">
        <v>12</v>
      </c>
      <c r="B33" s="8" t="s">
        <v>34</v>
      </c>
      <c r="C33" s="5">
        <v>8600</v>
      </c>
      <c r="D33" s="5">
        <v>8800</v>
      </c>
      <c r="E33" s="5">
        <v>9000</v>
      </c>
    </row>
    <row r="34" spans="1:5">
      <c r="A34" s="5">
        <v>13</v>
      </c>
      <c r="B34" s="8" t="s">
        <v>35</v>
      </c>
      <c r="C34" s="5">
        <v>600</v>
      </c>
      <c r="D34" s="5">
        <v>620</v>
      </c>
      <c r="E34" s="5">
        <v>650</v>
      </c>
    </row>
    <row r="35" spans="1:5">
      <c r="A35" s="5">
        <v>14</v>
      </c>
      <c r="B35" s="8" t="s">
        <v>36</v>
      </c>
      <c r="C35" s="5">
        <v>8500</v>
      </c>
      <c r="D35" s="5">
        <v>8500</v>
      </c>
      <c r="E35" s="5">
        <v>8500</v>
      </c>
    </row>
    <row r="36" spans="1:5">
      <c r="A36" s="5">
        <v>15</v>
      </c>
      <c r="B36" s="8" t="s">
        <v>37</v>
      </c>
      <c r="C36" s="5">
        <v>5000</v>
      </c>
      <c r="D36" s="5">
        <v>5000</v>
      </c>
      <c r="E36" s="5">
        <v>5000</v>
      </c>
    </row>
    <row r="37" spans="1:5">
      <c r="A37" s="5">
        <v>16</v>
      </c>
      <c r="B37" s="8" t="s">
        <v>38</v>
      </c>
      <c r="C37" s="5">
        <v>300</v>
      </c>
      <c r="D37" s="5">
        <v>300</v>
      </c>
      <c r="E37" s="5">
        <v>300</v>
      </c>
    </row>
    <row r="38" spans="1:5">
      <c r="A38" s="5">
        <v>17</v>
      </c>
      <c r="B38" s="8" t="s">
        <v>39</v>
      </c>
      <c r="C38" s="5"/>
      <c r="D38" s="5"/>
      <c r="E38" s="5"/>
    </row>
    <row r="39" spans="1:5">
      <c r="A39" s="5">
        <v>18</v>
      </c>
      <c r="B39" s="8" t="s">
        <v>40</v>
      </c>
      <c r="C39" s="5">
        <v>400</v>
      </c>
      <c r="D39" s="5">
        <v>400</v>
      </c>
      <c r="E39" s="5">
        <v>400</v>
      </c>
    </row>
    <row r="40" spans="1:5">
      <c r="A40" s="5">
        <v>19</v>
      </c>
      <c r="B40" s="8" t="s">
        <v>41</v>
      </c>
      <c r="C40" s="5">
        <v>6441</v>
      </c>
      <c r="D40" s="5">
        <v>6500</v>
      </c>
      <c r="E40" s="5">
        <v>6500</v>
      </c>
    </row>
    <row r="41" spans="1:5">
      <c r="A41" s="5">
        <v>20</v>
      </c>
      <c r="B41" s="8" t="s">
        <v>42</v>
      </c>
      <c r="C41" s="5">
        <v>200</v>
      </c>
      <c r="D41" s="5">
        <v>200</v>
      </c>
      <c r="E41" s="5">
        <v>200</v>
      </c>
    </row>
    <row r="42" spans="1:5">
      <c r="A42" s="5">
        <v>21</v>
      </c>
      <c r="B42" s="8" t="s">
        <v>43</v>
      </c>
      <c r="C42" s="5">
        <v>2100</v>
      </c>
      <c r="D42" s="5">
        <v>2300</v>
      </c>
      <c r="E42" s="5">
        <v>2500</v>
      </c>
    </row>
    <row r="43" spans="1:5">
      <c r="A43" s="5">
        <v>22</v>
      </c>
      <c r="B43" s="8" t="s">
        <v>44</v>
      </c>
      <c r="C43" s="5">
        <v>960</v>
      </c>
      <c r="D43" s="5">
        <v>980</v>
      </c>
      <c r="E43" s="5">
        <v>1000</v>
      </c>
    </row>
    <row r="44" spans="1:5">
      <c r="A44" s="5"/>
      <c r="B44" s="9" t="s">
        <v>20</v>
      </c>
      <c r="C44" s="7">
        <v>50011</v>
      </c>
      <c r="D44" s="7">
        <v>50670</v>
      </c>
      <c r="E44" s="7">
        <v>51290</v>
      </c>
    </row>
    <row r="45" spans="1:5">
      <c r="A45" s="5"/>
      <c r="B45" s="9" t="s">
        <v>45</v>
      </c>
      <c r="C45" s="5"/>
      <c r="D45" s="5"/>
      <c r="E45" s="5"/>
    </row>
    <row r="46" spans="1:5">
      <c r="A46" s="5">
        <v>1</v>
      </c>
      <c r="B46" s="8" t="s">
        <v>46</v>
      </c>
      <c r="C46" s="5">
        <v>2600</v>
      </c>
      <c r="D46" s="5">
        <v>2700</v>
      </c>
      <c r="E46" s="5">
        <v>2800</v>
      </c>
    </row>
    <row r="47" spans="1:5">
      <c r="A47" s="5">
        <v>2</v>
      </c>
      <c r="B47" s="8" t="s">
        <v>47</v>
      </c>
      <c r="C47" s="5">
        <v>1200</v>
      </c>
      <c r="D47" s="5">
        <v>1200</v>
      </c>
      <c r="E47" s="5">
        <v>1200</v>
      </c>
    </row>
    <row r="48" spans="1:5">
      <c r="A48" s="5">
        <v>3</v>
      </c>
      <c r="B48" s="8" t="s">
        <v>48</v>
      </c>
      <c r="C48" s="5">
        <v>3100</v>
      </c>
      <c r="D48" s="5">
        <v>3100</v>
      </c>
      <c r="E48" s="5">
        <v>3100</v>
      </c>
    </row>
    <row r="49" spans="1:5">
      <c r="A49" s="5">
        <v>4</v>
      </c>
      <c r="B49" s="8" t="s">
        <v>49</v>
      </c>
      <c r="C49" s="5">
        <v>1200</v>
      </c>
      <c r="D49" s="5">
        <v>1200</v>
      </c>
      <c r="E49" s="5">
        <v>1200</v>
      </c>
    </row>
    <row r="50" spans="1:5">
      <c r="A50" s="5">
        <v>5</v>
      </c>
      <c r="B50" s="8" t="s">
        <v>50</v>
      </c>
      <c r="C50" s="5"/>
      <c r="D50" s="5"/>
      <c r="E50" s="5"/>
    </row>
    <row r="51" spans="1:5">
      <c r="A51" s="5">
        <v>6</v>
      </c>
      <c r="B51" s="8" t="s">
        <v>51</v>
      </c>
      <c r="C51" s="5">
        <v>700</v>
      </c>
      <c r="D51" s="5">
        <v>700</v>
      </c>
      <c r="E51" s="5">
        <v>700</v>
      </c>
    </row>
    <row r="52" spans="1:5">
      <c r="A52" s="5">
        <v>7</v>
      </c>
      <c r="B52" s="8" t="s">
        <v>52</v>
      </c>
      <c r="C52" s="5">
        <v>8000</v>
      </c>
      <c r="D52" s="5">
        <v>8500</v>
      </c>
      <c r="E52" s="5">
        <v>9000</v>
      </c>
    </row>
    <row r="53" spans="1:5">
      <c r="A53" s="5">
        <v>8</v>
      </c>
      <c r="B53" s="8" t="s">
        <v>53</v>
      </c>
      <c r="C53" s="5">
        <v>50</v>
      </c>
      <c r="D53" s="5">
        <v>50</v>
      </c>
      <c r="E53" s="5">
        <v>50</v>
      </c>
    </row>
    <row r="54" spans="1:5">
      <c r="A54" s="5"/>
      <c r="B54" s="9" t="s">
        <v>20</v>
      </c>
      <c r="C54" s="7">
        <v>16850</v>
      </c>
      <c r="D54" s="7">
        <v>17450</v>
      </c>
      <c r="E54" s="7">
        <v>18050</v>
      </c>
    </row>
    <row r="55" spans="1:5">
      <c r="A55" s="5">
        <v>1</v>
      </c>
      <c r="B55" s="8" t="s">
        <v>54</v>
      </c>
      <c r="C55" s="5">
        <v>360</v>
      </c>
      <c r="D55" s="5">
        <v>360</v>
      </c>
      <c r="E55" s="5">
        <v>360</v>
      </c>
    </row>
    <row r="56" spans="1:5">
      <c r="A56" s="5">
        <v>2</v>
      </c>
      <c r="B56" s="8" t="s">
        <v>55</v>
      </c>
      <c r="C56" s="5">
        <v>1500</v>
      </c>
      <c r="D56" s="5">
        <v>1500</v>
      </c>
      <c r="E56" s="5">
        <v>1500</v>
      </c>
    </row>
    <row r="57" spans="1:5">
      <c r="A57" s="5">
        <v>3</v>
      </c>
      <c r="B57" s="8" t="s">
        <v>56</v>
      </c>
      <c r="C57" s="5">
        <v>300</v>
      </c>
      <c r="D57" s="5">
        <v>300</v>
      </c>
      <c r="E57" s="5">
        <v>300</v>
      </c>
    </row>
    <row r="58" spans="1:5">
      <c r="A58" s="5">
        <v>4</v>
      </c>
      <c r="B58" s="8" t="s">
        <v>57</v>
      </c>
      <c r="C58" s="5">
        <v>2680</v>
      </c>
      <c r="D58" s="5">
        <v>0</v>
      </c>
      <c r="E58" s="5">
        <v>0</v>
      </c>
    </row>
    <row r="59" spans="1:5">
      <c r="A59" s="5"/>
      <c r="B59" s="9" t="s">
        <v>58</v>
      </c>
      <c r="C59" s="7">
        <v>4840</v>
      </c>
      <c r="D59" s="7">
        <v>2160</v>
      </c>
      <c r="E59" s="7">
        <v>2160</v>
      </c>
    </row>
    <row r="60" spans="1:5">
      <c r="A60" s="5"/>
      <c r="B60" s="9" t="s">
        <v>58</v>
      </c>
      <c r="C60" s="12">
        <v>113951</v>
      </c>
      <c r="D60" s="12">
        <v>113314</v>
      </c>
      <c r="E60" s="12">
        <v>114750</v>
      </c>
    </row>
  </sheetData>
  <pageMargins left="0.45" right="0.3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5"/>
  <sheetViews>
    <sheetView topLeftCell="A31" workbookViewId="0">
      <selection activeCell="G51" sqref="G51:I51"/>
    </sheetView>
  </sheetViews>
  <sheetFormatPr defaultRowHeight="15"/>
  <cols>
    <col min="1" max="1" width="22.28515625" customWidth="1"/>
    <col min="6" max="6" width="12.5703125" customWidth="1"/>
    <col min="7" max="7" width="11.28515625" customWidth="1"/>
    <col min="8" max="8" width="11.42578125" customWidth="1"/>
    <col min="9" max="9" width="11.7109375" customWidth="1"/>
    <col min="10" max="11" width="11.42578125" customWidth="1"/>
    <col min="12" max="12" width="11.7109375" customWidth="1"/>
    <col min="13" max="13" width="11.5703125" customWidth="1"/>
    <col min="14" max="14" width="12.28515625" customWidth="1"/>
    <col min="15" max="15" width="11.85546875" customWidth="1"/>
    <col min="16" max="16" width="10.5703125" customWidth="1"/>
    <col min="17" max="17" width="12.140625" customWidth="1"/>
    <col min="18" max="18" width="11.85546875" customWidth="1"/>
  </cols>
  <sheetData>
    <row r="1" spans="1:18">
      <c r="A1" s="447" t="s">
        <v>60</v>
      </c>
      <c r="B1" s="447"/>
      <c r="C1" s="447"/>
      <c r="D1" s="447"/>
      <c r="E1" s="447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>
      <c r="A2" s="447" t="s">
        <v>546</v>
      </c>
      <c r="B2" s="447"/>
      <c r="C2" s="447"/>
      <c r="D2" s="447"/>
      <c r="E2" s="447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>
      <c r="A3" s="447"/>
      <c r="B3" s="447"/>
      <c r="C3" s="447"/>
      <c r="D3" s="447"/>
      <c r="E3" s="447"/>
      <c r="F3" s="450"/>
      <c r="G3" s="447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</row>
    <row r="4" spans="1:18">
      <c r="A4" s="448" t="s">
        <v>547</v>
      </c>
      <c r="B4" s="448"/>
      <c r="C4" s="448"/>
      <c r="D4" s="448"/>
      <c r="E4" s="448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</row>
    <row r="5" spans="1:18" ht="15.75" thickBot="1">
      <c r="A5" s="450"/>
      <c r="B5" s="450"/>
      <c r="C5" s="450"/>
      <c r="D5" s="450"/>
      <c r="E5" s="450"/>
      <c r="F5" s="450"/>
      <c r="G5" s="450"/>
      <c r="H5" s="447" t="s">
        <v>589</v>
      </c>
      <c r="I5" s="450"/>
      <c r="J5" s="450"/>
      <c r="K5" s="447" t="s">
        <v>590</v>
      </c>
      <c r="L5" s="447"/>
      <c r="M5" s="447" t="s">
        <v>590</v>
      </c>
      <c r="N5" s="447" t="s">
        <v>548</v>
      </c>
      <c r="O5" s="447"/>
      <c r="P5" s="447" t="s">
        <v>591</v>
      </c>
      <c r="Q5" s="447" t="s">
        <v>245</v>
      </c>
      <c r="R5" s="450"/>
    </row>
    <row r="6" spans="1:18">
      <c r="A6" s="455"/>
      <c r="B6" s="451"/>
      <c r="C6" s="451"/>
      <c r="D6" s="451"/>
      <c r="E6" s="451"/>
      <c r="F6" s="451"/>
      <c r="G6" s="547"/>
      <c r="H6" s="547"/>
      <c r="I6" s="547"/>
      <c r="J6" s="556"/>
      <c r="K6" s="556"/>
      <c r="L6" s="556"/>
      <c r="M6" s="562"/>
      <c r="N6" s="562"/>
      <c r="O6" s="562"/>
      <c r="P6" s="571"/>
      <c r="Q6" s="571"/>
      <c r="R6" s="571"/>
    </row>
    <row r="7" spans="1:18">
      <c r="A7" s="456"/>
      <c r="B7" s="452"/>
      <c r="C7" s="452"/>
      <c r="D7" s="452"/>
      <c r="E7" s="452"/>
      <c r="F7" s="452"/>
      <c r="G7" s="548"/>
      <c r="H7" s="548"/>
      <c r="I7" s="548"/>
      <c r="J7" s="557"/>
      <c r="K7" s="557"/>
      <c r="L7" s="557"/>
      <c r="M7" s="563"/>
      <c r="N7" s="563"/>
      <c r="O7" s="563"/>
      <c r="P7" s="572"/>
      <c r="Q7" s="572"/>
      <c r="R7" s="572"/>
    </row>
    <row r="8" spans="1:18">
      <c r="A8" s="457" t="s">
        <v>449</v>
      </c>
      <c r="B8" s="453" t="s">
        <v>450</v>
      </c>
      <c r="C8" s="453" t="s">
        <v>451</v>
      </c>
      <c r="D8" s="453" t="s">
        <v>503</v>
      </c>
      <c r="E8" s="453" t="s">
        <v>453</v>
      </c>
      <c r="F8" s="453" t="s">
        <v>327</v>
      </c>
      <c r="G8" s="549" t="s">
        <v>72</v>
      </c>
      <c r="H8" s="549" t="s">
        <v>73</v>
      </c>
      <c r="I8" s="549" t="s">
        <v>74</v>
      </c>
      <c r="J8" s="558" t="s">
        <v>75</v>
      </c>
      <c r="K8" s="558" t="s">
        <v>504</v>
      </c>
      <c r="L8" s="558" t="s">
        <v>77</v>
      </c>
      <c r="M8" s="564" t="s">
        <v>505</v>
      </c>
      <c r="N8" s="564" t="s">
        <v>79</v>
      </c>
      <c r="O8" s="564" t="s">
        <v>506</v>
      </c>
      <c r="P8" s="573" t="s">
        <v>461</v>
      </c>
      <c r="Q8" s="573" t="s">
        <v>462</v>
      </c>
      <c r="R8" s="573" t="s">
        <v>463</v>
      </c>
    </row>
    <row r="9" spans="1:18" ht="30">
      <c r="A9" s="578" t="s">
        <v>592</v>
      </c>
      <c r="B9" s="579"/>
      <c r="C9" s="579"/>
      <c r="D9" s="579"/>
      <c r="E9" s="579"/>
      <c r="F9" s="579"/>
      <c r="G9" s="550"/>
      <c r="H9" s="550"/>
      <c r="I9" s="550"/>
      <c r="J9" s="559"/>
      <c r="K9" s="559"/>
      <c r="L9" s="559"/>
      <c r="M9" s="565"/>
      <c r="N9" s="565"/>
      <c r="O9" s="565"/>
      <c r="P9" s="574"/>
      <c r="Q9" s="574"/>
      <c r="R9" s="574"/>
    </row>
    <row r="10" spans="1:18">
      <c r="A10" s="580" t="s">
        <v>465</v>
      </c>
      <c r="B10" s="580" t="s">
        <v>257</v>
      </c>
      <c r="C10" s="580" t="s">
        <v>549</v>
      </c>
      <c r="D10" s="580">
        <v>1</v>
      </c>
      <c r="E10" s="580">
        <v>600</v>
      </c>
      <c r="F10" s="581">
        <v>20364671</v>
      </c>
      <c r="G10" s="551">
        <v>2885338</v>
      </c>
      <c r="H10" s="551">
        <v>1697056</v>
      </c>
      <c r="I10" s="551">
        <v>1697056</v>
      </c>
      <c r="J10" s="560">
        <v>1697056</v>
      </c>
      <c r="K10" s="560">
        <v>1697056</v>
      </c>
      <c r="L10" s="560">
        <v>1697055</v>
      </c>
      <c r="M10" s="566">
        <v>1221741</v>
      </c>
      <c r="N10" s="566">
        <v>1697056</v>
      </c>
      <c r="O10" s="566">
        <v>1697056</v>
      </c>
      <c r="P10" s="575">
        <v>984090</v>
      </c>
      <c r="Q10" s="575">
        <v>1697056</v>
      </c>
      <c r="R10" s="575">
        <v>1697055</v>
      </c>
    </row>
    <row r="11" spans="1:18">
      <c r="A11" s="580" t="s">
        <v>466</v>
      </c>
      <c r="B11" s="580" t="s">
        <v>257</v>
      </c>
      <c r="C11" s="580" t="s">
        <v>549</v>
      </c>
      <c r="D11" s="580">
        <v>1</v>
      </c>
      <c r="E11" s="580">
        <v>601</v>
      </c>
      <c r="F11" s="581">
        <v>3401000</v>
      </c>
      <c r="G11" s="551">
        <v>283417</v>
      </c>
      <c r="H11" s="551">
        <v>283417</v>
      </c>
      <c r="I11" s="551">
        <v>283417</v>
      </c>
      <c r="J11" s="560">
        <v>283417</v>
      </c>
      <c r="K11" s="560">
        <v>283417</v>
      </c>
      <c r="L11" s="560">
        <v>283417</v>
      </c>
      <c r="M11" s="566">
        <v>283417</v>
      </c>
      <c r="N11" s="566">
        <v>283417</v>
      </c>
      <c r="O11" s="566">
        <v>283417</v>
      </c>
      <c r="P11" s="575">
        <v>283417</v>
      </c>
      <c r="Q11" s="575">
        <v>283417</v>
      </c>
      <c r="R11" s="575">
        <v>283413</v>
      </c>
    </row>
    <row r="12" spans="1:18">
      <c r="A12" s="580" t="s">
        <v>467</v>
      </c>
      <c r="B12" s="580" t="s">
        <v>257</v>
      </c>
      <c r="C12" s="580" t="s">
        <v>549</v>
      </c>
      <c r="D12" s="580">
        <v>1</v>
      </c>
      <c r="E12" s="580">
        <v>602</v>
      </c>
      <c r="F12" s="581"/>
      <c r="G12" s="551"/>
      <c r="H12" s="551"/>
      <c r="I12" s="551"/>
      <c r="J12" s="560"/>
      <c r="K12" s="560"/>
      <c r="L12" s="560"/>
      <c r="M12" s="566"/>
      <c r="N12" s="566"/>
      <c r="O12" s="566"/>
      <c r="P12" s="575"/>
      <c r="Q12" s="575"/>
      <c r="R12" s="575"/>
    </row>
    <row r="13" spans="1:18">
      <c r="A13" s="582"/>
      <c r="B13" s="580"/>
      <c r="C13" s="580"/>
      <c r="D13" s="580"/>
      <c r="E13" s="580"/>
      <c r="F13" s="581"/>
      <c r="G13" s="551"/>
      <c r="H13" s="551"/>
      <c r="I13" s="551"/>
      <c r="J13" s="560"/>
      <c r="K13" s="560"/>
      <c r="L13" s="560"/>
      <c r="M13" s="566"/>
      <c r="N13" s="566"/>
      <c r="O13" s="566"/>
      <c r="P13" s="575"/>
      <c r="Q13" s="575"/>
      <c r="R13" s="575"/>
    </row>
    <row r="14" spans="1:18" ht="15.75" thickBot="1">
      <c r="A14" s="579" t="s">
        <v>499</v>
      </c>
      <c r="B14" s="580"/>
      <c r="C14" s="580"/>
      <c r="D14" s="580"/>
      <c r="E14" s="580"/>
      <c r="F14" s="581">
        <v>23765671</v>
      </c>
      <c r="G14" s="583">
        <v>3168755</v>
      </c>
      <c r="H14" s="583">
        <v>1980473</v>
      </c>
      <c r="I14" s="583">
        <v>1980473</v>
      </c>
      <c r="J14" s="583">
        <v>1980473</v>
      </c>
      <c r="K14" s="583">
        <v>1980473</v>
      </c>
      <c r="L14" s="583">
        <v>1980472</v>
      </c>
      <c r="M14" s="583">
        <v>1505158</v>
      </c>
      <c r="N14" s="583">
        <v>1980473</v>
      </c>
      <c r="O14" s="583">
        <v>1980473</v>
      </c>
      <c r="P14" s="583">
        <v>1267507</v>
      </c>
      <c r="Q14" s="583">
        <v>1980473</v>
      </c>
      <c r="R14" s="583">
        <v>1980468</v>
      </c>
    </row>
    <row r="15" spans="1:18">
      <c r="A15" s="455"/>
      <c r="B15" s="451"/>
      <c r="C15" s="451"/>
      <c r="D15" s="451"/>
      <c r="E15" s="451"/>
      <c r="F15" s="577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</row>
    <row r="16" spans="1:18">
      <c r="A16" s="456"/>
      <c r="B16" s="452"/>
      <c r="C16" s="452"/>
      <c r="D16" s="452"/>
      <c r="E16" s="452"/>
      <c r="F16" s="453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</row>
    <row r="17" spans="1:18">
      <c r="A17" s="457" t="s">
        <v>449</v>
      </c>
      <c r="B17" s="453" t="s">
        <v>450</v>
      </c>
      <c r="C17" s="453" t="s">
        <v>451</v>
      </c>
      <c r="D17" s="453" t="s">
        <v>503</v>
      </c>
      <c r="E17" s="453" t="s">
        <v>453</v>
      </c>
      <c r="F17" s="453" t="s">
        <v>327</v>
      </c>
      <c r="G17" s="549" t="s">
        <v>72</v>
      </c>
      <c r="H17" s="549" t="s">
        <v>73</v>
      </c>
      <c r="I17" s="549" t="s">
        <v>74</v>
      </c>
      <c r="J17" s="558" t="s">
        <v>75</v>
      </c>
      <c r="K17" s="558" t="s">
        <v>504</v>
      </c>
      <c r="L17" s="558" t="s">
        <v>77</v>
      </c>
      <c r="M17" s="564" t="s">
        <v>505</v>
      </c>
      <c r="N17" s="564" t="s">
        <v>79</v>
      </c>
      <c r="O17" s="564" t="s">
        <v>506</v>
      </c>
      <c r="P17" s="573" t="s">
        <v>461</v>
      </c>
      <c r="Q17" s="573" t="s">
        <v>462</v>
      </c>
      <c r="R17" s="573" t="s">
        <v>463</v>
      </c>
    </row>
    <row r="18" spans="1:18">
      <c r="A18" s="584" t="s">
        <v>550</v>
      </c>
      <c r="B18" s="585"/>
      <c r="C18" s="585"/>
      <c r="D18" s="585"/>
      <c r="E18" s="585"/>
      <c r="F18" s="585"/>
      <c r="G18" s="550"/>
      <c r="H18" s="550"/>
      <c r="I18" s="550"/>
      <c r="J18" s="559"/>
      <c r="K18" s="559"/>
      <c r="L18" s="559"/>
      <c r="M18" s="565"/>
      <c r="N18" s="565"/>
      <c r="O18" s="565"/>
      <c r="P18" s="574"/>
      <c r="Q18" s="574"/>
      <c r="R18" s="574"/>
    </row>
    <row r="19" spans="1:18" ht="29.25">
      <c r="A19" s="586" t="s">
        <v>551</v>
      </c>
      <c r="B19" s="587"/>
      <c r="C19" s="587"/>
      <c r="D19" s="587"/>
      <c r="E19" s="587"/>
      <c r="F19" s="585"/>
      <c r="G19" s="552"/>
      <c r="H19" s="552"/>
      <c r="I19" s="552"/>
      <c r="J19" s="561"/>
      <c r="K19" s="561"/>
      <c r="L19" s="561"/>
      <c r="M19" s="567"/>
      <c r="N19" s="567"/>
      <c r="O19" s="567"/>
      <c r="P19" s="576"/>
      <c r="Q19" s="576"/>
      <c r="R19" s="576"/>
    </row>
    <row r="20" spans="1:18">
      <c r="A20" s="588" t="s">
        <v>552</v>
      </c>
      <c r="B20" s="587" t="s">
        <v>257</v>
      </c>
      <c r="C20" s="587">
        <v>9120</v>
      </c>
      <c r="D20" s="587">
        <v>1</v>
      </c>
      <c r="E20" s="587">
        <v>600</v>
      </c>
      <c r="F20" s="589">
        <v>59988194</v>
      </c>
      <c r="G20" s="551">
        <v>8519478</v>
      </c>
      <c r="H20" s="551">
        <v>4999016</v>
      </c>
      <c r="I20" s="551">
        <v>4999016</v>
      </c>
      <c r="J20" s="560">
        <v>4999019</v>
      </c>
      <c r="K20" s="560">
        <v>4999016</v>
      </c>
      <c r="L20" s="560">
        <v>4999016</v>
      </c>
      <c r="M20" s="566">
        <v>3590835</v>
      </c>
      <c r="N20" s="566">
        <v>4999016</v>
      </c>
      <c r="O20" s="566">
        <v>4999016</v>
      </c>
      <c r="P20" s="575">
        <v>2886732</v>
      </c>
      <c r="Q20" s="575">
        <v>4999016</v>
      </c>
      <c r="R20" s="575">
        <v>4999018</v>
      </c>
    </row>
    <row r="21" spans="1:18">
      <c r="A21" s="588" t="s">
        <v>466</v>
      </c>
      <c r="B21" s="587" t="s">
        <v>257</v>
      </c>
      <c r="C21" s="587">
        <v>9120</v>
      </c>
      <c r="D21" s="587">
        <v>1</v>
      </c>
      <c r="E21" s="587">
        <v>601</v>
      </c>
      <c r="F21" s="589">
        <v>10421000</v>
      </c>
      <c r="G21" s="551">
        <v>868416</v>
      </c>
      <c r="H21" s="551">
        <v>868416</v>
      </c>
      <c r="I21" s="551">
        <v>868416</v>
      </c>
      <c r="J21" s="560">
        <v>868416</v>
      </c>
      <c r="K21" s="560">
        <v>868416</v>
      </c>
      <c r="L21" s="560">
        <v>868416</v>
      </c>
      <c r="M21" s="566">
        <v>868416</v>
      </c>
      <c r="N21" s="566">
        <v>868416</v>
      </c>
      <c r="O21" s="566">
        <v>868416</v>
      </c>
      <c r="P21" s="575">
        <v>868416</v>
      </c>
      <c r="Q21" s="575">
        <v>868420</v>
      </c>
      <c r="R21" s="575">
        <v>868420</v>
      </c>
    </row>
    <row r="22" spans="1:18" ht="29.25">
      <c r="A22" s="590" t="s">
        <v>553</v>
      </c>
      <c r="B22" s="587"/>
      <c r="C22" s="587"/>
      <c r="D22" s="587"/>
      <c r="E22" s="587"/>
      <c r="F22" s="589">
        <v>70409194</v>
      </c>
      <c r="G22" s="583">
        <v>9387894</v>
      </c>
      <c r="H22" s="583">
        <v>5867432</v>
      </c>
      <c r="I22" s="583">
        <v>5867432</v>
      </c>
      <c r="J22" s="583">
        <v>5867435</v>
      </c>
      <c r="K22" s="583">
        <v>5867432</v>
      </c>
      <c r="L22" s="583">
        <v>5867432</v>
      </c>
      <c r="M22" s="583">
        <v>4459251</v>
      </c>
      <c r="N22" s="583">
        <v>5867432</v>
      </c>
      <c r="O22" s="583">
        <v>5867432</v>
      </c>
      <c r="P22" s="583">
        <v>3755148</v>
      </c>
      <c r="Q22" s="583">
        <v>5867436</v>
      </c>
      <c r="R22" s="583">
        <v>5867438</v>
      </c>
    </row>
    <row r="23" spans="1:18" ht="29.25" thickBot="1">
      <c r="A23" s="591" t="s">
        <v>554</v>
      </c>
      <c r="B23" s="587"/>
      <c r="C23" s="587"/>
      <c r="D23" s="587"/>
      <c r="E23" s="587"/>
      <c r="F23" s="585"/>
      <c r="G23" s="551"/>
      <c r="H23" s="551"/>
      <c r="I23" s="551"/>
      <c r="J23" s="560"/>
      <c r="K23" s="560"/>
      <c r="L23" s="560"/>
      <c r="M23" s="566"/>
      <c r="N23" s="566"/>
      <c r="O23" s="566"/>
      <c r="P23" s="575"/>
      <c r="Q23" s="575"/>
      <c r="R23" s="575"/>
    </row>
    <row r="24" spans="1:18">
      <c r="A24" s="587" t="s">
        <v>552</v>
      </c>
      <c r="B24" s="587" t="s">
        <v>257</v>
      </c>
      <c r="C24" s="587">
        <v>9230</v>
      </c>
      <c r="D24" s="587">
        <v>1</v>
      </c>
      <c r="E24" s="587">
        <v>600</v>
      </c>
      <c r="F24" s="589">
        <v>2645663</v>
      </c>
      <c r="G24" s="551">
        <v>373726</v>
      </c>
      <c r="H24" s="551">
        <v>220471</v>
      </c>
      <c r="I24" s="551">
        <v>220471</v>
      </c>
      <c r="J24" s="560">
        <v>220474</v>
      </c>
      <c r="K24" s="560">
        <v>220471</v>
      </c>
      <c r="L24" s="560">
        <v>220471</v>
      </c>
      <c r="M24" s="566">
        <v>159173</v>
      </c>
      <c r="N24" s="566">
        <v>220471</v>
      </c>
      <c r="O24" s="566">
        <v>220471</v>
      </c>
      <c r="P24" s="575">
        <v>128511</v>
      </c>
      <c r="Q24" s="575">
        <v>220471</v>
      </c>
      <c r="R24" s="575">
        <v>220482</v>
      </c>
    </row>
    <row r="25" spans="1:18">
      <c r="A25" s="587" t="s">
        <v>466</v>
      </c>
      <c r="B25" s="587" t="s">
        <v>257</v>
      </c>
      <c r="C25" s="587">
        <v>9230</v>
      </c>
      <c r="D25" s="587">
        <v>1</v>
      </c>
      <c r="E25" s="587">
        <v>601</v>
      </c>
      <c r="F25" s="589">
        <v>419377</v>
      </c>
      <c r="G25" s="551">
        <v>34948</v>
      </c>
      <c r="H25" s="551">
        <v>34948</v>
      </c>
      <c r="I25" s="551">
        <v>34948</v>
      </c>
      <c r="J25" s="560">
        <v>34948</v>
      </c>
      <c r="K25" s="560">
        <v>34948</v>
      </c>
      <c r="L25" s="560">
        <v>34948</v>
      </c>
      <c r="M25" s="566">
        <v>34948</v>
      </c>
      <c r="N25" s="566">
        <v>34948</v>
      </c>
      <c r="O25" s="566">
        <v>34948</v>
      </c>
      <c r="P25" s="575">
        <v>34948</v>
      </c>
      <c r="Q25" s="575">
        <v>34948</v>
      </c>
      <c r="R25" s="575">
        <v>34949</v>
      </c>
    </row>
    <row r="26" spans="1:18" ht="30">
      <c r="A26" s="592" t="s">
        <v>555</v>
      </c>
      <c r="B26" s="587"/>
      <c r="C26" s="587"/>
      <c r="D26" s="587"/>
      <c r="E26" s="587"/>
      <c r="F26" s="589">
        <v>3065040</v>
      </c>
      <c r="G26" s="583">
        <v>408674</v>
      </c>
      <c r="H26" s="583">
        <v>255419</v>
      </c>
      <c r="I26" s="583">
        <v>255419</v>
      </c>
      <c r="J26" s="583">
        <v>255422</v>
      </c>
      <c r="K26" s="583">
        <v>255419</v>
      </c>
      <c r="L26" s="583">
        <v>255419</v>
      </c>
      <c r="M26" s="583">
        <v>194121</v>
      </c>
      <c r="N26" s="583">
        <v>255419</v>
      </c>
      <c r="O26" s="583">
        <v>255419</v>
      </c>
      <c r="P26" s="583">
        <v>163459</v>
      </c>
      <c r="Q26" s="583">
        <v>255419</v>
      </c>
      <c r="R26" s="583">
        <v>255431</v>
      </c>
    </row>
    <row r="27" spans="1:18" ht="15.75" thickBot="1">
      <c r="A27" s="585"/>
      <c r="B27" s="587"/>
      <c r="C27" s="587"/>
      <c r="D27" s="587"/>
      <c r="E27" s="587"/>
      <c r="F27" s="585"/>
      <c r="G27" s="550"/>
      <c r="H27" s="550"/>
      <c r="I27" s="550"/>
      <c r="J27" s="559"/>
      <c r="K27" s="559"/>
      <c r="L27" s="559"/>
      <c r="M27" s="565"/>
      <c r="N27" s="565"/>
      <c r="O27" s="565"/>
      <c r="P27" s="574"/>
      <c r="Q27" s="574"/>
      <c r="R27" s="574"/>
    </row>
    <row r="28" spans="1:18">
      <c r="A28" s="455"/>
      <c r="B28" s="451"/>
      <c r="C28" s="451"/>
      <c r="D28" s="451"/>
      <c r="E28" s="451"/>
      <c r="F28" s="577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</row>
    <row r="29" spans="1:18">
      <c r="A29" s="456"/>
      <c r="B29" s="452"/>
      <c r="C29" s="452"/>
      <c r="D29" s="452"/>
      <c r="E29" s="452"/>
      <c r="F29" s="453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</row>
    <row r="30" spans="1:18">
      <c r="A30" s="457" t="s">
        <v>449</v>
      </c>
      <c r="B30" s="453" t="s">
        <v>450</v>
      </c>
      <c r="C30" s="453" t="s">
        <v>451</v>
      </c>
      <c r="D30" s="453" t="s">
        <v>503</v>
      </c>
      <c r="E30" s="453" t="s">
        <v>453</v>
      </c>
      <c r="F30" s="453" t="s">
        <v>327</v>
      </c>
      <c r="G30" s="549" t="s">
        <v>72</v>
      </c>
      <c r="H30" s="549" t="s">
        <v>73</v>
      </c>
      <c r="I30" s="549" t="s">
        <v>74</v>
      </c>
      <c r="J30" s="558" t="s">
        <v>75</v>
      </c>
      <c r="K30" s="558" t="s">
        <v>504</v>
      </c>
      <c r="L30" s="558" t="s">
        <v>77</v>
      </c>
      <c r="M30" s="564" t="s">
        <v>505</v>
      </c>
      <c r="N30" s="564" t="s">
        <v>79</v>
      </c>
      <c r="O30" s="564" t="s">
        <v>506</v>
      </c>
      <c r="P30" s="573" t="s">
        <v>461</v>
      </c>
      <c r="Q30" s="573" t="s">
        <v>462</v>
      </c>
      <c r="R30" s="573" t="s">
        <v>463</v>
      </c>
    </row>
    <row r="31" spans="1:18">
      <c r="A31" s="593" t="s">
        <v>556</v>
      </c>
      <c r="B31" s="594"/>
      <c r="C31" s="594"/>
      <c r="D31" s="594"/>
      <c r="E31" s="594"/>
      <c r="F31" s="594"/>
      <c r="G31" s="550"/>
      <c r="H31" s="550"/>
      <c r="I31" s="550"/>
      <c r="J31" s="559"/>
      <c r="K31" s="559"/>
      <c r="L31" s="559"/>
      <c r="M31" s="565"/>
      <c r="N31" s="565"/>
      <c r="O31" s="565"/>
      <c r="P31" s="574"/>
      <c r="Q31" s="574"/>
      <c r="R31" s="574"/>
    </row>
    <row r="32" spans="1:18">
      <c r="A32" s="595" t="s">
        <v>465</v>
      </c>
      <c r="B32" s="595" t="s">
        <v>257</v>
      </c>
      <c r="C32" s="595">
        <v>10910</v>
      </c>
      <c r="D32" s="595">
        <v>1</v>
      </c>
      <c r="E32" s="595">
        <v>600</v>
      </c>
      <c r="F32" s="596">
        <v>10278191</v>
      </c>
      <c r="G32" s="551">
        <v>1249061</v>
      </c>
      <c r="H32" s="551">
        <v>856516</v>
      </c>
      <c r="I32" s="551">
        <v>856516</v>
      </c>
      <c r="J32" s="560">
        <v>856518</v>
      </c>
      <c r="K32" s="560">
        <v>856516</v>
      </c>
      <c r="L32" s="560">
        <v>856516</v>
      </c>
      <c r="M32" s="566">
        <v>579500</v>
      </c>
      <c r="N32" s="566">
        <v>856516</v>
      </c>
      <c r="O32" s="566">
        <v>856516</v>
      </c>
      <c r="P32" s="575">
        <v>740992</v>
      </c>
      <c r="Q32" s="575">
        <v>856516</v>
      </c>
      <c r="R32" s="575">
        <v>856516</v>
      </c>
    </row>
    <row r="33" spans="1:18">
      <c r="A33" s="595" t="s">
        <v>466</v>
      </c>
      <c r="B33" s="595" t="s">
        <v>257</v>
      </c>
      <c r="C33" s="595">
        <v>10910</v>
      </c>
      <c r="D33" s="595">
        <v>1</v>
      </c>
      <c r="E33" s="595">
        <v>601</v>
      </c>
      <c r="F33" s="596">
        <v>1661271</v>
      </c>
      <c r="G33" s="551">
        <v>138439</v>
      </c>
      <c r="H33" s="551">
        <v>138439</v>
      </c>
      <c r="I33" s="551">
        <v>138439</v>
      </c>
      <c r="J33" s="560">
        <v>138439</v>
      </c>
      <c r="K33" s="560">
        <v>138439</v>
      </c>
      <c r="L33" s="560">
        <v>138439</v>
      </c>
      <c r="M33" s="566">
        <v>138439</v>
      </c>
      <c r="N33" s="566">
        <v>138439</v>
      </c>
      <c r="O33" s="566">
        <v>138439</v>
      </c>
      <c r="P33" s="575">
        <v>138439</v>
      </c>
      <c r="Q33" s="575">
        <v>138439</v>
      </c>
      <c r="R33" s="575">
        <v>138439</v>
      </c>
    </row>
    <row r="34" spans="1:18">
      <c r="A34" s="595" t="s">
        <v>467</v>
      </c>
      <c r="B34" s="595" t="s">
        <v>257</v>
      </c>
      <c r="C34" s="595">
        <v>10910</v>
      </c>
      <c r="D34" s="595">
        <v>1</v>
      </c>
      <c r="E34" s="595">
        <v>602</v>
      </c>
      <c r="F34" s="596">
        <v>1911413</v>
      </c>
      <c r="G34" s="551">
        <v>459284</v>
      </c>
      <c r="H34" s="551">
        <v>159284</v>
      </c>
      <c r="I34" s="551">
        <v>159284</v>
      </c>
      <c r="J34" s="560">
        <v>159284</v>
      </c>
      <c r="K34" s="560">
        <v>159284</v>
      </c>
      <c r="L34" s="560">
        <v>159284</v>
      </c>
      <c r="M34" s="566">
        <v>159284</v>
      </c>
      <c r="N34" s="566">
        <v>159284</v>
      </c>
      <c r="O34" s="566">
        <v>159284</v>
      </c>
      <c r="P34" s="575">
        <v>59284</v>
      </c>
      <c r="Q34" s="575">
        <v>59284</v>
      </c>
      <c r="R34" s="575">
        <v>59284</v>
      </c>
    </row>
    <row r="35" spans="1:18" ht="15.75" thickBot="1">
      <c r="A35" s="594" t="s">
        <v>499</v>
      </c>
      <c r="B35" s="595"/>
      <c r="C35" s="595"/>
      <c r="D35" s="595"/>
      <c r="E35" s="595"/>
      <c r="F35" s="596">
        <v>13850875</v>
      </c>
      <c r="G35" s="583">
        <v>1846784</v>
      </c>
      <c r="H35" s="583">
        <v>1154239</v>
      </c>
      <c r="I35" s="583">
        <v>1154239</v>
      </c>
      <c r="J35" s="583">
        <v>1154241</v>
      </c>
      <c r="K35" s="583">
        <v>1154239</v>
      </c>
      <c r="L35" s="583">
        <v>1154239</v>
      </c>
      <c r="M35" s="583">
        <v>877223</v>
      </c>
      <c r="N35" s="583">
        <v>1154239</v>
      </c>
      <c r="O35" s="583">
        <v>1154239</v>
      </c>
      <c r="P35" s="583">
        <v>938715</v>
      </c>
      <c r="Q35" s="583">
        <v>1054239</v>
      </c>
      <c r="R35" s="583">
        <v>1054239</v>
      </c>
    </row>
    <row r="36" spans="1:18">
      <c r="A36" s="455"/>
      <c r="B36" s="451"/>
      <c r="C36" s="451"/>
      <c r="D36" s="451"/>
      <c r="E36" s="451"/>
      <c r="F36" s="577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</row>
    <row r="37" spans="1:18">
      <c r="A37" s="456"/>
      <c r="B37" s="452"/>
      <c r="C37" s="452"/>
      <c r="D37" s="452"/>
      <c r="E37" s="452"/>
      <c r="F37" s="453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</row>
    <row r="38" spans="1:18">
      <c r="A38" s="457" t="s">
        <v>449</v>
      </c>
      <c r="B38" s="453" t="s">
        <v>450</v>
      </c>
      <c r="C38" s="453" t="s">
        <v>451</v>
      </c>
      <c r="D38" s="453" t="s">
        <v>503</v>
      </c>
      <c r="E38" s="453" t="s">
        <v>453</v>
      </c>
      <c r="F38" s="453" t="s">
        <v>327</v>
      </c>
      <c r="G38" s="549" t="s">
        <v>72</v>
      </c>
      <c r="H38" s="549" t="s">
        <v>73</v>
      </c>
      <c r="I38" s="549" t="s">
        <v>74</v>
      </c>
      <c r="J38" s="558" t="s">
        <v>75</v>
      </c>
      <c r="K38" s="558" t="s">
        <v>504</v>
      </c>
      <c r="L38" s="558" t="s">
        <v>77</v>
      </c>
      <c r="M38" s="564" t="s">
        <v>505</v>
      </c>
      <c r="N38" s="564" t="s">
        <v>79</v>
      </c>
      <c r="O38" s="564" t="s">
        <v>506</v>
      </c>
      <c r="P38" s="573" t="s">
        <v>461</v>
      </c>
      <c r="Q38" s="573" t="s">
        <v>462</v>
      </c>
      <c r="R38" s="573" t="s">
        <v>463</v>
      </c>
    </row>
    <row r="39" spans="1:18" ht="30">
      <c r="A39" s="597" t="s">
        <v>557</v>
      </c>
      <c r="B39" s="553"/>
      <c r="C39" s="553"/>
      <c r="D39" s="553"/>
      <c r="E39" s="553"/>
      <c r="F39" s="553"/>
      <c r="G39" s="550"/>
      <c r="H39" s="550"/>
      <c r="I39" s="550"/>
      <c r="J39" s="559"/>
      <c r="K39" s="559"/>
      <c r="L39" s="559"/>
      <c r="M39" s="565"/>
      <c r="N39" s="565"/>
      <c r="O39" s="565"/>
      <c r="P39" s="574"/>
      <c r="Q39" s="574"/>
      <c r="R39" s="574"/>
    </row>
    <row r="40" spans="1:18">
      <c r="A40" s="554" t="s">
        <v>465</v>
      </c>
      <c r="B40" s="554" t="s">
        <v>257</v>
      </c>
      <c r="C40" s="554" t="s">
        <v>558</v>
      </c>
      <c r="D40" s="554">
        <v>1</v>
      </c>
      <c r="E40" s="554">
        <v>600</v>
      </c>
      <c r="F40" s="555">
        <v>5856415</v>
      </c>
      <c r="G40" s="551">
        <v>844743</v>
      </c>
      <c r="H40" s="551">
        <v>488035</v>
      </c>
      <c r="I40" s="551">
        <v>488035</v>
      </c>
      <c r="J40" s="560">
        <v>488035</v>
      </c>
      <c r="K40" s="560">
        <v>488035</v>
      </c>
      <c r="L40" s="560">
        <v>488033</v>
      </c>
      <c r="M40" s="566">
        <v>345348</v>
      </c>
      <c r="N40" s="566">
        <v>488035</v>
      </c>
      <c r="O40" s="566">
        <v>488035</v>
      </c>
      <c r="P40" s="575">
        <v>274016</v>
      </c>
      <c r="Q40" s="575">
        <v>488035</v>
      </c>
      <c r="R40" s="575">
        <v>488030</v>
      </c>
    </row>
    <row r="41" spans="1:18">
      <c r="A41" s="598" t="s">
        <v>466</v>
      </c>
      <c r="B41" s="554" t="s">
        <v>257</v>
      </c>
      <c r="C41" s="554" t="s">
        <v>558</v>
      </c>
      <c r="D41" s="554">
        <v>1</v>
      </c>
      <c r="E41" s="554">
        <v>601</v>
      </c>
      <c r="F41" s="555">
        <v>1277803</v>
      </c>
      <c r="G41" s="551">
        <v>106484</v>
      </c>
      <c r="H41" s="551">
        <v>106484</v>
      </c>
      <c r="I41" s="551">
        <v>106484</v>
      </c>
      <c r="J41" s="560">
        <v>106484</v>
      </c>
      <c r="K41" s="560">
        <v>106484</v>
      </c>
      <c r="L41" s="560">
        <v>106484</v>
      </c>
      <c r="M41" s="566">
        <v>106484</v>
      </c>
      <c r="N41" s="566">
        <v>106484</v>
      </c>
      <c r="O41" s="566">
        <v>106484</v>
      </c>
      <c r="P41" s="575">
        <v>106484</v>
      </c>
      <c r="Q41" s="575">
        <v>106483</v>
      </c>
      <c r="R41" s="575">
        <v>106480</v>
      </c>
    </row>
    <row r="42" spans="1:18">
      <c r="A42" s="598" t="s">
        <v>467</v>
      </c>
      <c r="B42" s="554" t="s">
        <v>257</v>
      </c>
      <c r="C42" s="554" t="s">
        <v>558</v>
      </c>
      <c r="D42" s="554">
        <v>1</v>
      </c>
      <c r="E42" s="554">
        <v>602</v>
      </c>
      <c r="F42" s="555"/>
      <c r="G42" s="551"/>
      <c r="H42" s="551"/>
      <c r="I42" s="551"/>
      <c r="J42" s="560"/>
      <c r="K42" s="560"/>
      <c r="L42" s="560"/>
      <c r="M42" s="566"/>
      <c r="N42" s="566"/>
      <c r="O42" s="566"/>
      <c r="P42" s="575"/>
      <c r="Q42" s="575"/>
      <c r="R42" s="575"/>
    </row>
    <row r="43" spans="1:18" ht="15.75" thickBot="1">
      <c r="A43" s="553" t="s">
        <v>499</v>
      </c>
      <c r="B43" s="554"/>
      <c r="C43" s="554"/>
      <c r="D43" s="554"/>
      <c r="E43" s="554"/>
      <c r="F43" s="555">
        <v>7134218</v>
      </c>
      <c r="G43" s="583">
        <v>951227</v>
      </c>
      <c r="H43" s="583">
        <v>594519</v>
      </c>
      <c r="I43" s="583">
        <v>594519</v>
      </c>
      <c r="J43" s="583">
        <v>594519</v>
      </c>
      <c r="K43" s="583">
        <v>594519</v>
      </c>
      <c r="L43" s="583">
        <v>594517</v>
      </c>
      <c r="M43" s="583">
        <v>451832</v>
      </c>
      <c r="N43" s="583">
        <v>594519</v>
      </c>
      <c r="O43" s="583">
        <v>594519</v>
      </c>
      <c r="P43" s="583">
        <v>380500</v>
      </c>
      <c r="Q43" s="583">
        <v>594518</v>
      </c>
      <c r="R43" s="583">
        <v>594510</v>
      </c>
    </row>
    <row r="44" spans="1:18">
      <c r="A44" s="455"/>
      <c r="B44" s="451"/>
      <c r="C44" s="451"/>
      <c r="D44" s="451"/>
      <c r="E44" s="451"/>
      <c r="F44" s="577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</row>
    <row r="45" spans="1:18">
      <c r="A45" s="456"/>
      <c r="B45" s="452"/>
      <c r="C45" s="452"/>
      <c r="D45" s="452"/>
      <c r="E45" s="452"/>
      <c r="F45" s="453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</row>
    <row r="46" spans="1:18">
      <c r="A46" s="457" t="s">
        <v>449</v>
      </c>
      <c r="B46" s="453" t="s">
        <v>450</v>
      </c>
      <c r="C46" s="453" t="s">
        <v>451</v>
      </c>
      <c r="D46" s="453" t="s">
        <v>503</v>
      </c>
      <c r="E46" s="453" t="s">
        <v>453</v>
      </c>
      <c r="F46" s="453" t="s">
        <v>327</v>
      </c>
      <c r="G46" s="549" t="s">
        <v>72</v>
      </c>
      <c r="H46" s="549" t="s">
        <v>73</v>
      </c>
      <c r="I46" s="549" t="s">
        <v>74</v>
      </c>
      <c r="J46" s="558" t="s">
        <v>75</v>
      </c>
      <c r="K46" s="558" t="s">
        <v>504</v>
      </c>
      <c r="L46" s="558" t="s">
        <v>77</v>
      </c>
      <c r="M46" s="564" t="s">
        <v>505</v>
      </c>
      <c r="N46" s="564" t="s">
        <v>79</v>
      </c>
      <c r="O46" s="564" t="s">
        <v>506</v>
      </c>
      <c r="P46" s="573" t="s">
        <v>461</v>
      </c>
      <c r="Q46" s="573" t="s">
        <v>462</v>
      </c>
      <c r="R46" s="573" t="s">
        <v>463</v>
      </c>
    </row>
    <row r="47" spans="1:18" ht="30">
      <c r="A47" s="599" t="s">
        <v>559</v>
      </c>
      <c r="B47" s="568"/>
      <c r="C47" s="568"/>
      <c r="D47" s="568"/>
      <c r="E47" s="568"/>
      <c r="F47" s="568"/>
      <c r="G47" s="552"/>
      <c r="H47" s="552"/>
      <c r="I47" s="552"/>
      <c r="J47" s="561"/>
      <c r="K47" s="561"/>
      <c r="L47" s="561"/>
      <c r="M47" s="567"/>
      <c r="N47" s="567"/>
      <c r="O47" s="567"/>
      <c r="P47" s="576"/>
      <c r="Q47" s="576"/>
      <c r="R47" s="576"/>
    </row>
    <row r="48" spans="1:18">
      <c r="A48" s="600" t="s">
        <v>465</v>
      </c>
      <c r="B48" s="569" t="s">
        <v>257</v>
      </c>
      <c r="C48" s="569" t="s">
        <v>560</v>
      </c>
      <c r="D48" s="569">
        <v>1</v>
      </c>
      <c r="E48" s="569">
        <v>600</v>
      </c>
      <c r="F48" s="568">
        <v>2404999</v>
      </c>
      <c r="G48" s="551">
        <v>200417</v>
      </c>
      <c r="H48" s="551">
        <v>200417</v>
      </c>
      <c r="I48" s="551">
        <v>200417</v>
      </c>
      <c r="J48" s="560">
        <v>200417</v>
      </c>
      <c r="K48" s="560">
        <v>200417</v>
      </c>
      <c r="L48" s="560">
        <v>200417</v>
      </c>
      <c r="M48" s="566">
        <v>200417</v>
      </c>
      <c r="N48" s="566">
        <v>200417</v>
      </c>
      <c r="O48" s="566">
        <v>200417</v>
      </c>
      <c r="P48" s="575">
        <v>200417</v>
      </c>
      <c r="Q48" s="575">
        <v>200417</v>
      </c>
      <c r="R48" s="575">
        <v>200412</v>
      </c>
    </row>
    <row r="49" spans="1:18">
      <c r="A49" s="600" t="s">
        <v>466</v>
      </c>
      <c r="B49" s="569" t="s">
        <v>257</v>
      </c>
      <c r="C49" s="569" t="s">
        <v>560</v>
      </c>
      <c r="D49" s="569">
        <v>1</v>
      </c>
      <c r="E49" s="569">
        <v>601</v>
      </c>
      <c r="F49" s="570">
        <v>386242</v>
      </c>
      <c r="G49" s="551">
        <v>32187</v>
      </c>
      <c r="H49" s="551">
        <v>32187</v>
      </c>
      <c r="I49" s="551">
        <v>32187</v>
      </c>
      <c r="J49" s="560">
        <v>32187</v>
      </c>
      <c r="K49" s="560">
        <v>32187</v>
      </c>
      <c r="L49" s="560">
        <v>32187</v>
      </c>
      <c r="M49" s="566">
        <v>32187</v>
      </c>
      <c r="N49" s="566">
        <v>32187</v>
      </c>
      <c r="O49" s="566">
        <v>32187</v>
      </c>
      <c r="P49" s="575">
        <v>32187</v>
      </c>
      <c r="Q49" s="575">
        <v>32187</v>
      </c>
      <c r="R49" s="575">
        <v>32187</v>
      </c>
    </row>
    <row r="50" spans="1:18">
      <c r="A50" s="600" t="s">
        <v>467</v>
      </c>
      <c r="B50" s="569" t="s">
        <v>257</v>
      </c>
      <c r="C50" s="569" t="s">
        <v>560</v>
      </c>
      <c r="D50" s="569">
        <v>1</v>
      </c>
      <c r="E50" s="569">
        <v>602</v>
      </c>
      <c r="F50" s="570">
        <v>0</v>
      </c>
      <c r="G50" s="551">
        <v>0</v>
      </c>
      <c r="H50" s="551">
        <v>0</v>
      </c>
      <c r="I50" s="551">
        <v>0</v>
      </c>
      <c r="J50" s="560">
        <v>0</v>
      </c>
      <c r="K50" s="560">
        <v>0</v>
      </c>
      <c r="L50" s="560">
        <v>0</v>
      </c>
      <c r="M50" s="566">
        <v>0</v>
      </c>
      <c r="N50" s="566">
        <v>0</v>
      </c>
      <c r="O50" s="566">
        <v>0</v>
      </c>
      <c r="P50" s="575">
        <v>0</v>
      </c>
      <c r="Q50" s="575">
        <v>0</v>
      </c>
      <c r="R50" s="575">
        <v>0</v>
      </c>
    </row>
    <row r="51" spans="1:18" ht="30">
      <c r="A51" s="601" t="s">
        <v>561</v>
      </c>
      <c r="B51" s="568" t="s">
        <v>257</v>
      </c>
      <c r="C51" s="568" t="s">
        <v>560</v>
      </c>
      <c r="D51" s="568">
        <v>1</v>
      </c>
      <c r="E51" s="602">
        <v>231</v>
      </c>
      <c r="F51" s="570">
        <v>10058293</v>
      </c>
      <c r="G51" s="551">
        <v>838191</v>
      </c>
      <c r="H51" s="551">
        <v>838191</v>
      </c>
      <c r="I51" s="551">
        <v>1480666</v>
      </c>
      <c r="J51" s="560">
        <v>838191</v>
      </c>
      <c r="K51" s="560">
        <v>838191</v>
      </c>
      <c r="L51" s="560">
        <v>838190</v>
      </c>
      <c r="M51" s="566">
        <v>581199</v>
      </c>
      <c r="N51" s="566">
        <v>838191</v>
      </c>
      <c r="O51" s="566">
        <v>838191</v>
      </c>
      <c r="P51" s="575">
        <v>452708</v>
      </c>
      <c r="Q51" s="575">
        <v>838191</v>
      </c>
      <c r="R51" s="575">
        <v>838191</v>
      </c>
    </row>
    <row r="52" spans="1:18">
      <c r="A52" s="568" t="s">
        <v>499</v>
      </c>
      <c r="B52" s="569"/>
      <c r="C52" s="569"/>
      <c r="D52" s="569"/>
      <c r="E52" s="569"/>
      <c r="F52" s="570">
        <v>12849534</v>
      </c>
      <c r="G52" s="583">
        <v>1070795</v>
      </c>
      <c r="H52" s="583">
        <v>1070795</v>
      </c>
      <c r="I52" s="583">
        <v>1713270</v>
      </c>
      <c r="J52" s="583">
        <v>1070795</v>
      </c>
      <c r="K52" s="583">
        <v>1070795</v>
      </c>
      <c r="L52" s="583">
        <v>1070794</v>
      </c>
      <c r="M52" s="583">
        <v>813803</v>
      </c>
      <c r="N52" s="583">
        <v>1070795</v>
      </c>
      <c r="O52" s="583">
        <v>1070795</v>
      </c>
      <c r="P52" s="583">
        <v>685312</v>
      </c>
      <c r="Q52" s="583">
        <v>1070795</v>
      </c>
      <c r="R52" s="583">
        <v>1070790</v>
      </c>
    </row>
    <row r="53" spans="1:18">
      <c r="A53" s="568"/>
      <c r="B53" s="569"/>
      <c r="C53" s="569"/>
      <c r="D53" s="569"/>
      <c r="E53" s="569"/>
      <c r="F53" s="570"/>
      <c r="G53" s="551"/>
      <c r="H53" s="551"/>
      <c r="I53" s="551"/>
      <c r="J53" s="560"/>
      <c r="K53" s="560"/>
      <c r="L53" s="560"/>
      <c r="M53" s="566"/>
      <c r="N53" s="566"/>
      <c r="O53" s="566"/>
      <c r="P53" s="575"/>
      <c r="Q53" s="575"/>
      <c r="R53" s="575"/>
    </row>
    <row r="54" spans="1:18">
      <c r="A54" s="454"/>
      <c r="B54" s="458"/>
      <c r="C54" s="458"/>
      <c r="D54" s="458"/>
      <c r="E54" s="458"/>
      <c r="F54" s="461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</row>
    <row r="55" spans="1:18" ht="30">
      <c r="A55" s="460" t="s">
        <v>562</v>
      </c>
      <c r="B55" s="458"/>
      <c r="C55" s="458"/>
      <c r="D55" s="458"/>
      <c r="E55" s="458"/>
      <c r="F55" s="583">
        <v>131074532</v>
      </c>
      <c r="G55" s="583">
        <v>16834129</v>
      </c>
      <c r="H55" s="583">
        <v>10922877</v>
      </c>
      <c r="I55" s="583">
        <v>11565352</v>
      </c>
      <c r="J55" s="583">
        <v>10922885</v>
      </c>
      <c r="K55" s="583">
        <v>10922877</v>
      </c>
      <c r="L55" s="583">
        <v>10922873</v>
      </c>
      <c r="M55" s="583">
        <v>8301388</v>
      </c>
      <c r="N55" s="583">
        <v>10922877</v>
      </c>
      <c r="O55" s="583">
        <v>10922877</v>
      </c>
      <c r="P55" s="583">
        <v>7190641</v>
      </c>
      <c r="Q55" s="583">
        <v>10822880</v>
      </c>
      <c r="R55" s="583">
        <v>10822876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O26" sqref="O26"/>
    </sheetView>
  </sheetViews>
  <sheetFormatPr defaultRowHeight="15"/>
  <sheetData>
    <row r="1" spans="1:1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>
      <c r="A4" s="229" t="s">
        <v>563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5.75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 t="s">
        <v>245</v>
      </c>
      <c r="L5" s="229"/>
    </row>
    <row r="6" spans="1:12">
      <c r="A6" s="462" t="s">
        <v>564</v>
      </c>
      <c r="B6" s="463" t="s">
        <v>69</v>
      </c>
      <c r="C6" s="464"/>
      <c r="D6" s="464"/>
      <c r="E6" s="465"/>
      <c r="F6" s="464"/>
      <c r="G6" s="464"/>
      <c r="H6" s="465"/>
      <c r="I6" s="464"/>
      <c r="J6" s="464"/>
      <c r="K6" s="464"/>
      <c r="L6" s="465"/>
    </row>
    <row r="7" spans="1:12" ht="15.75" thickBot="1">
      <c r="A7" s="466"/>
      <c r="B7" s="467" t="s">
        <v>117</v>
      </c>
      <c r="C7" s="468"/>
      <c r="D7" s="468" t="s">
        <v>565</v>
      </c>
      <c r="E7" s="469"/>
      <c r="F7" s="468"/>
      <c r="G7" s="468" t="s">
        <v>566</v>
      </c>
      <c r="H7" s="469"/>
      <c r="I7" s="468"/>
      <c r="J7" s="468" t="s">
        <v>567</v>
      </c>
      <c r="K7" s="468" t="s">
        <v>567</v>
      </c>
      <c r="L7" s="469"/>
    </row>
    <row r="8" spans="1:12">
      <c r="A8" s="466"/>
      <c r="B8" s="470"/>
      <c r="C8" s="471" t="s">
        <v>568</v>
      </c>
      <c r="D8" s="471" t="s">
        <v>569</v>
      </c>
      <c r="E8" s="472" t="s">
        <v>20</v>
      </c>
      <c r="F8" s="472" t="s">
        <v>568</v>
      </c>
      <c r="G8" s="471" t="s">
        <v>569</v>
      </c>
      <c r="H8" s="472" t="s">
        <v>20</v>
      </c>
      <c r="I8" s="473" t="s">
        <v>568</v>
      </c>
      <c r="J8" s="465"/>
      <c r="K8" s="471" t="s">
        <v>569</v>
      </c>
      <c r="L8" s="472" t="s">
        <v>20</v>
      </c>
    </row>
    <row r="9" spans="1:12" ht="42.75">
      <c r="A9" s="11" t="s">
        <v>125</v>
      </c>
      <c r="B9" s="474">
        <v>1110</v>
      </c>
      <c r="C9" s="475">
        <f>E9-D9</f>
        <v>134550747</v>
      </c>
      <c r="D9" s="475">
        <v>52026434</v>
      </c>
      <c r="E9" s="476">
        <v>186577181</v>
      </c>
      <c r="F9" s="475">
        <f>H9-G9</f>
        <v>140269250</v>
      </c>
      <c r="G9" s="475">
        <v>34000000</v>
      </c>
      <c r="H9" s="475">
        <v>174269250</v>
      </c>
      <c r="I9" s="477">
        <f t="shared" ref="I9:I19" si="0">L9-K9</f>
        <v>143769499</v>
      </c>
      <c r="J9" s="478"/>
      <c r="K9" s="475">
        <v>9775000</v>
      </c>
      <c r="L9" s="475">
        <v>153544499</v>
      </c>
    </row>
    <row r="10" spans="1:12" ht="26.25">
      <c r="A10" s="11" t="s">
        <v>127</v>
      </c>
      <c r="B10" s="474">
        <v>4240</v>
      </c>
      <c r="C10" s="475">
        <f t="shared" ref="C10:C27" si="1">E10-D10</f>
        <v>3021731</v>
      </c>
      <c r="D10" s="475">
        <v>38519196</v>
      </c>
      <c r="E10" s="476">
        <v>41540927</v>
      </c>
      <c r="F10" s="475">
        <f t="shared" ref="F10:F27" si="2">H10-G10</f>
        <v>3620000</v>
      </c>
      <c r="G10" s="475">
        <v>44861000</v>
      </c>
      <c r="H10" s="475">
        <v>48481000</v>
      </c>
      <c r="I10" s="475">
        <f t="shared" si="0"/>
        <v>3995000</v>
      </c>
      <c r="J10" s="475"/>
      <c r="K10" s="475">
        <v>9321000</v>
      </c>
      <c r="L10" s="475">
        <v>13316000</v>
      </c>
    </row>
    <row r="11" spans="1:12" ht="18">
      <c r="A11" s="11" t="s">
        <v>128</v>
      </c>
      <c r="B11" s="474">
        <v>4260</v>
      </c>
      <c r="C11" s="475">
        <f t="shared" si="1"/>
        <v>10157374</v>
      </c>
      <c r="D11" s="475">
        <v>10703900</v>
      </c>
      <c r="E11" s="476">
        <v>20861274</v>
      </c>
      <c r="F11" s="475">
        <f t="shared" si="2"/>
        <v>9674750</v>
      </c>
      <c r="G11" s="475">
        <v>4017250</v>
      </c>
      <c r="H11" s="475">
        <v>13692000</v>
      </c>
      <c r="I11" s="479">
        <f t="shared" si="0"/>
        <v>14125000</v>
      </c>
      <c r="J11" s="480"/>
      <c r="K11" s="475"/>
      <c r="L11" s="475">
        <v>14125000</v>
      </c>
    </row>
    <row r="12" spans="1:12">
      <c r="A12" s="11" t="s">
        <v>129</v>
      </c>
      <c r="B12" s="474">
        <v>4520</v>
      </c>
      <c r="C12" s="475">
        <f t="shared" si="1"/>
        <v>43752000</v>
      </c>
      <c r="D12" s="475">
        <v>26808274</v>
      </c>
      <c r="E12" s="476">
        <v>70560274</v>
      </c>
      <c r="F12" s="475">
        <f t="shared" si="2"/>
        <v>45499000</v>
      </c>
      <c r="G12" s="475"/>
      <c r="H12" s="475">
        <v>45499000</v>
      </c>
      <c r="I12" s="475">
        <f t="shared" si="0"/>
        <v>43981501</v>
      </c>
      <c r="J12" s="475"/>
      <c r="K12" s="475">
        <v>3431499</v>
      </c>
      <c r="L12" s="475">
        <v>47413000</v>
      </c>
    </row>
    <row r="13" spans="1:12" ht="26.25">
      <c r="A13" s="11" t="s">
        <v>130</v>
      </c>
      <c r="B13" s="474">
        <v>4530</v>
      </c>
      <c r="C13" s="475">
        <f t="shared" si="1"/>
        <v>0</v>
      </c>
      <c r="D13" s="475">
        <v>94547086</v>
      </c>
      <c r="E13" s="476">
        <v>94547086</v>
      </c>
      <c r="F13" s="475">
        <f t="shared" si="2"/>
        <v>0</v>
      </c>
      <c r="G13" s="475"/>
      <c r="H13" s="475"/>
      <c r="I13" s="479">
        <f t="shared" si="0"/>
        <v>0</v>
      </c>
      <c r="J13" s="480"/>
      <c r="K13" s="475"/>
      <c r="L13" s="475"/>
    </row>
    <row r="14" spans="1:12" ht="18">
      <c r="A14" s="11" t="s">
        <v>132</v>
      </c>
      <c r="B14" s="474">
        <v>6260</v>
      </c>
      <c r="C14" s="475">
        <f t="shared" si="1"/>
        <v>47128000</v>
      </c>
      <c r="D14" s="475"/>
      <c r="E14" s="476">
        <v>47128000</v>
      </c>
      <c r="F14" s="475">
        <f t="shared" si="2"/>
        <v>39330000</v>
      </c>
      <c r="G14" s="475"/>
      <c r="H14" s="475">
        <v>39330000</v>
      </c>
      <c r="I14" s="475">
        <f t="shared" si="0"/>
        <v>41863000</v>
      </c>
      <c r="J14" s="475"/>
      <c r="K14" s="475"/>
      <c r="L14" s="475">
        <v>41863000</v>
      </c>
    </row>
    <row r="15" spans="1:12" ht="18">
      <c r="A15" s="11" t="s">
        <v>134</v>
      </c>
      <c r="B15" s="481" t="s">
        <v>135</v>
      </c>
      <c r="C15" s="475">
        <f t="shared" si="1"/>
        <v>18362000</v>
      </c>
      <c r="D15" s="482"/>
      <c r="E15" s="476">
        <v>18362000</v>
      </c>
      <c r="F15" s="475">
        <f t="shared" si="2"/>
        <v>15000000</v>
      </c>
      <c r="G15" s="482"/>
      <c r="H15" s="482">
        <v>15000000</v>
      </c>
      <c r="I15" s="482">
        <f t="shared" si="0"/>
        <v>15000000</v>
      </c>
      <c r="J15" s="482"/>
      <c r="K15" s="482"/>
      <c r="L15" s="482">
        <v>15000000</v>
      </c>
    </row>
    <row r="16" spans="1:12" ht="18">
      <c r="A16" s="11" t="s">
        <v>136</v>
      </c>
      <c r="B16" s="474">
        <v>8140</v>
      </c>
      <c r="C16" s="475">
        <f t="shared" si="1"/>
        <v>9571000</v>
      </c>
      <c r="D16" s="475">
        <v>24965419</v>
      </c>
      <c r="E16" s="476">
        <v>34536419</v>
      </c>
      <c r="F16" s="475">
        <f t="shared" si="2"/>
        <v>9953000</v>
      </c>
      <c r="G16" s="475">
        <v>0</v>
      </c>
      <c r="H16" s="475">
        <v>9953000</v>
      </c>
      <c r="I16" s="475">
        <f t="shared" si="0"/>
        <v>10260000</v>
      </c>
      <c r="J16" s="475"/>
      <c r="K16" s="475"/>
      <c r="L16" s="475">
        <v>10260000</v>
      </c>
    </row>
    <row r="17" spans="1:12" ht="34.5">
      <c r="A17" s="11" t="s">
        <v>139</v>
      </c>
      <c r="B17" s="474">
        <v>8250</v>
      </c>
      <c r="C17" s="475">
        <f t="shared" si="1"/>
        <v>17535000</v>
      </c>
      <c r="D17" s="475"/>
      <c r="E17" s="476">
        <v>17535000</v>
      </c>
      <c r="F17" s="475">
        <f t="shared" si="2"/>
        <v>11950000</v>
      </c>
      <c r="G17" s="475"/>
      <c r="H17" s="475">
        <v>11950000</v>
      </c>
      <c r="I17" s="475">
        <f t="shared" si="0"/>
        <v>12312000</v>
      </c>
      <c r="J17" s="475"/>
      <c r="K17" s="475">
        <v>26600000</v>
      </c>
      <c r="L17" s="475">
        <v>38912000</v>
      </c>
    </row>
    <row r="18" spans="1:12" ht="26.25">
      <c r="A18" s="11" t="s">
        <v>141</v>
      </c>
      <c r="B18" s="474">
        <v>9120</v>
      </c>
      <c r="C18" s="475">
        <f t="shared" si="1"/>
        <v>96414913</v>
      </c>
      <c r="D18" s="475">
        <v>30497416</v>
      </c>
      <c r="E18" s="476">
        <v>126912329</v>
      </c>
      <c r="F18" s="475">
        <f t="shared" si="2"/>
        <v>112265000</v>
      </c>
      <c r="G18" s="475">
        <v>18490000</v>
      </c>
      <c r="H18" s="475">
        <v>130755000</v>
      </c>
      <c r="I18" s="475">
        <f t="shared" si="0"/>
        <v>115635000</v>
      </c>
      <c r="J18" s="475"/>
      <c r="K18" s="475"/>
      <c r="L18" s="475">
        <v>115635000</v>
      </c>
    </row>
    <row r="19" spans="1:12" ht="18">
      <c r="A19" s="11" t="s">
        <v>142</v>
      </c>
      <c r="B19" s="474">
        <v>9230</v>
      </c>
      <c r="C19" s="475">
        <f t="shared" si="1"/>
        <v>3076687</v>
      </c>
      <c r="D19" s="475"/>
      <c r="E19" s="476">
        <v>3076687</v>
      </c>
      <c r="F19" s="475">
        <f t="shared" si="2"/>
        <v>4010000</v>
      </c>
      <c r="G19" s="475">
        <v>0</v>
      </c>
      <c r="H19" s="475">
        <v>4010000</v>
      </c>
      <c r="I19" s="475">
        <f t="shared" si="0"/>
        <v>4130000</v>
      </c>
      <c r="J19" s="475"/>
      <c r="K19" s="475"/>
      <c r="L19" s="475">
        <v>4130000</v>
      </c>
    </row>
    <row r="20" spans="1:12" ht="18">
      <c r="A20" s="11" t="s">
        <v>145</v>
      </c>
      <c r="B20" s="474">
        <v>6370</v>
      </c>
      <c r="C20" s="475">
        <f t="shared" si="1"/>
        <v>0</v>
      </c>
      <c r="D20" s="475">
        <v>23333939</v>
      </c>
      <c r="E20" s="476">
        <v>23333939</v>
      </c>
      <c r="F20" s="475">
        <f t="shared" si="2"/>
        <v>0</v>
      </c>
      <c r="G20" s="475"/>
      <c r="H20" s="475"/>
      <c r="I20" s="475">
        <v>0</v>
      </c>
      <c r="J20" s="475"/>
      <c r="K20" s="475">
        <v>71331000</v>
      </c>
      <c r="L20" s="475">
        <v>71331000</v>
      </c>
    </row>
    <row r="21" spans="1:12" ht="18">
      <c r="A21" s="11" t="s">
        <v>147</v>
      </c>
      <c r="B21" s="474" t="s">
        <v>148</v>
      </c>
      <c r="C21" s="475">
        <f t="shared" si="1"/>
        <v>2801000</v>
      </c>
      <c r="D21" s="475"/>
      <c r="E21" s="476">
        <v>2801000</v>
      </c>
      <c r="F21" s="475">
        <f t="shared" si="2"/>
        <v>2302000</v>
      </c>
      <c r="G21" s="475"/>
      <c r="H21" s="475">
        <v>2302000</v>
      </c>
      <c r="I21" s="475">
        <v>2400000</v>
      </c>
      <c r="J21" s="475">
        <v>2400000</v>
      </c>
      <c r="K21" s="475"/>
      <c r="L21" s="475">
        <v>2400000</v>
      </c>
    </row>
    <row r="22" spans="1:12" ht="18">
      <c r="A22" s="11" t="s">
        <v>149</v>
      </c>
      <c r="B22" s="474" t="s">
        <v>135</v>
      </c>
      <c r="C22" s="475">
        <f t="shared" si="1"/>
        <v>12604000</v>
      </c>
      <c r="D22" s="475"/>
      <c r="E22" s="476">
        <v>12604000</v>
      </c>
      <c r="F22" s="475">
        <f t="shared" si="2"/>
        <v>12887000</v>
      </c>
      <c r="G22" s="475"/>
      <c r="H22" s="475">
        <v>12887000</v>
      </c>
      <c r="I22" s="475">
        <v>13300000</v>
      </c>
      <c r="J22" s="475">
        <v>13300000</v>
      </c>
      <c r="K22" s="475"/>
      <c r="L22" s="475">
        <v>13300000</v>
      </c>
    </row>
    <row r="23" spans="1:12">
      <c r="A23" s="11" t="s">
        <v>150</v>
      </c>
      <c r="B23" s="474">
        <v>10430</v>
      </c>
      <c r="C23" s="475">
        <f t="shared" si="1"/>
        <v>6031808</v>
      </c>
      <c r="D23" s="475"/>
      <c r="E23" s="476">
        <v>6031808</v>
      </c>
      <c r="F23" s="475">
        <f t="shared" si="2"/>
        <v>0</v>
      </c>
      <c r="G23" s="475"/>
      <c r="H23" s="475"/>
      <c r="I23" s="475"/>
      <c r="J23" s="475"/>
      <c r="K23" s="475"/>
      <c r="L23" s="475"/>
    </row>
    <row r="24" spans="1:12" ht="18">
      <c r="A24" s="11" t="s">
        <v>152</v>
      </c>
      <c r="B24" s="474">
        <v>10910</v>
      </c>
      <c r="C24" s="475">
        <f t="shared" si="1"/>
        <v>22468813</v>
      </c>
      <c r="D24" s="475"/>
      <c r="E24" s="476">
        <v>22468813</v>
      </c>
      <c r="F24" s="475">
        <f t="shared" si="2"/>
        <v>15270000</v>
      </c>
      <c r="G24" s="475">
        <v>0</v>
      </c>
      <c r="H24" s="475">
        <v>15270000</v>
      </c>
      <c r="I24" s="475">
        <v>15750000</v>
      </c>
      <c r="J24" s="475">
        <v>15750000</v>
      </c>
      <c r="K24" s="475"/>
      <c r="L24" s="475">
        <v>15750000</v>
      </c>
    </row>
    <row r="25" spans="1:12">
      <c r="A25" s="483" t="s">
        <v>153</v>
      </c>
      <c r="B25" s="484">
        <v>4980</v>
      </c>
      <c r="C25" s="475">
        <f t="shared" si="1"/>
        <v>22635000</v>
      </c>
      <c r="D25" s="482"/>
      <c r="E25" s="476">
        <v>22635000</v>
      </c>
      <c r="F25" s="475">
        <f t="shared" si="2"/>
        <v>0</v>
      </c>
      <c r="G25" s="482"/>
      <c r="H25" s="482"/>
      <c r="I25" s="482"/>
      <c r="J25" s="482"/>
      <c r="K25" s="482"/>
      <c r="L25" s="482"/>
    </row>
    <row r="26" spans="1:12" ht="18">
      <c r="A26" s="483" t="s">
        <v>155</v>
      </c>
      <c r="B26" s="484">
        <v>4980</v>
      </c>
      <c r="C26" s="475">
        <f t="shared" si="1"/>
        <v>3000000</v>
      </c>
      <c r="D26" s="482"/>
      <c r="E26" s="476">
        <v>3000000</v>
      </c>
      <c r="F26" s="475">
        <f t="shared" si="2"/>
        <v>0</v>
      </c>
      <c r="G26" s="482"/>
      <c r="H26" s="482"/>
      <c r="I26" s="482"/>
      <c r="J26" s="482"/>
      <c r="K26" s="482"/>
      <c r="L26" s="482"/>
    </row>
    <row r="27" spans="1:12">
      <c r="A27" s="483" t="s">
        <v>241</v>
      </c>
      <c r="B27" s="484"/>
      <c r="C27" s="475">
        <f t="shared" si="1"/>
        <v>453110073</v>
      </c>
      <c r="D27" s="482">
        <f>SUM(D9:D26)</f>
        <v>301401664</v>
      </c>
      <c r="E27" s="485">
        <f>SUM(E9:E26)</f>
        <v>754511737</v>
      </c>
      <c r="F27" s="475">
        <f t="shared" si="2"/>
        <v>422030000</v>
      </c>
      <c r="G27" s="482">
        <f>SUM(G9:G26)</f>
        <v>101368250</v>
      </c>
      <c r="H27" s="482">
        <f>SUM(H9:H26)</f>
        <v>523398250</v>
      </c>
      <c r="I27" s="482">
        <f>SUM(I9:I26)</f>
        <v>436521000</v>
      </c>
      <c r="J27" s="482"/>
      <c r="K27" s="482">
        <f>SUM(K9:K26)</f>
        <v>120458499</v>
      </c>
      <c r="L27" s="482">
        <f>SUM(L9:L26)</f>
        <v>556979499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opLeftCell="A34" workbookViewId="0">
      <selection activeCell="C66" sqref="C66"/>
    </sheetView>
  </sheetViews>
  <sheetFormatPr defaultRowHeight="15"/>
  <cols>
    <col min="1" max="1" width="4" customWidth="1"/>
    <col min="2" max="2" width="18.42578125" customWidth="1"/>
    <col min="3" max="3" width="8.85546875" customWidth="1"/>
    <col min="4" max="4" width="8.5703125" customWidth="1"/>
    <col min="5" max="5" width="8.42578125" customWidth="1"/>
    <col min="6" max="6" width="8.7109375" customWidth="1"/>
    <col min="7" max="7" width="7.85546875" customWidth="1"/>
    <col min="10" max="10" width="8" customWidth="1"/>
    <col min="11" max="11" width="8.140625" customWidth="1"/>
    <col min="15" max="15" width="8.28515625" customWidth="1"/>
  </cols>
  <sheetData>
    <row r="1" spans="1:15">
      <c r="A1" s="20" t="s">
        <v>60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19"/>
      <c r="M1" s="19"/>
      <c r="N1" s="19"/>
      <c r="O1" s="19"/>
    </row>
    <row r="2" spans="1:15">
      <c r="A2" s="20" t="s">
        <v>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19"/>
      <c r="M2" s="19"/>
      <c r="N2" s="19"/>
      <c r="O2" s="19"/>
    </row>
    <row r="3" spans="1:15">
      <c r="A3" s="21"/>
      <c r="B3" s="21"/>
      <c r="C3" s="21"/>
      <c r="D3" s="21"/>
      <c r="E3" s="20"/>
      <c r="F3" s="21"/>
      <c r="G3" s="21"/>
      <c r="H3" s="21"/>
      <c r="I3" s="21"/>
      <c r="J3" s="21"/>
      <c r="K3" s="21"/>
      <c r="L3" s="19"/>
      <c r="M3" s="19"/>
      <c r="N3" s="19"/>
      <c r="O3" s="19"/>
    </row>
    <row r="4" spans="1:15">
      <c r="A4" s="21"/>
      <c r="B4" s="21"/>
      <c r="C4" s="21"/>
      <c r="D4" s="20" t="s">
        <v>61</v>
      </c>
      <c r="E4" s="20"/>
      <c r="F4" s="20"/>
      <c r="G4" s="20"/>
      <c r="H4" s="20"/>
      <c r="I4" s="20"/>
      <c r="J4" s="20"/>
      <c r="K4" s="20"/>
      <c r="L4" s="23"/>
      <c r="M4" s="19"/>
      <c r="N4" s="19"/>
      <c r="O4" s="19"/>
    </row>
    <row r="5" spans="1:15">
      <c r="A5" s="21"/>
      <c r="B5" s="20"/>
      <c r="C5" s="20"/>
      <c r="D5" s="20"/>
      <c r="E5" s="21"/>
      <c r="F5" s="20"/>
      <c r="G5" s="20" t="s">
        <v>62</v>
      </c>
      <c r="H5" s="20"/>
      <c r="I5" s="20"/>
      <c r="J5" s="20"/>
      <c r="K5" s="20"/>
      <c r="L5" s="23"/>
      <c r="M5" s="19"/>
      <c r="N5" s="19"/>
      <c r="O5" s="19"/>
    </row>
    <row r="6" spans="1:15" ht="15.75" thickBot="1">
      <c r="A6" s="21"/>
      <c r="B6" s="21"/>
      <c r="C6" s="21"/>
      <c r="D6" s="21"/>
      <c r="E6" s="24"/>
      <c r="F6" s="21"/>
      <c r="G6" s="24"/>
      <c r="H6" s="21"/>
      <c r="I6" s="21"/>
      <c r="J6" s="21"/>
      <c r="K6" s="24"/>
      <c r="L6" s="19"/>
      <c r="M6" s="25"/>
      <c r="N6" s="23" t="s">
        <v>63</v>
      </c>
      <c r="O6" s="19"/>
    </row>
    <row r="7" spans="1:15">
      <c r="A7" s="26"/>
      <c r="B7" s="27"/>
      <c r="C7" s="27"/>
      <c r="D7" s="28"/>
      <c r="E7" s="29" t="s">
        <v>64</v>
      </c>
      <c r="F7" s="30"/>
      <c r="G7" s="31"/>
      <c r="H7" s="28" t="s">
        <v>65</v>
      </c>
      <c r="I7" s="30"/>
      <c r="J7" s="32"/>
      <c r="K7" s="31" t="s">
        <v>66</v>
      </c>
      <c r="L7" s="30"/>
      <c r="M7" s="31"/>
      <c r="N7" s="28" t="s">
        <v>67</v>
      </c>
      <c r="O7" s="33"/>
    </row>
    <row r="8" spans="1:15">
      <c r="A8" s="34"/>
      <c r="B8" s="35"/>
      <c r="C8" s="36" t="s">
        <v>68</v>
      </c>
      <c r="D8" s="37"/>
      <c r="E8" s="37"/>
      <c r="F8" s="38"/>
      <c r="G8" s="37"/>
      <c r="H8" s="37"/>
      <c r="I8" s="39"/>
      <c r="J8" s="37"/>
      <c r="K8" s="37"/>
      <c r="L8" s="37"/>
      <c r="M8" s="37"/>
      <c r="N8" s="37"/>
      <c r="O8" s="40"/>
    </row>
    <row r="9" spans="1:15">
      <c r="A9" s="34" t="s">
        <v>69</v>
      </c>
      <c r="B9" s="35" t="s">
        <v>70</v>
      </c>
      <c r="C9" s="36" t="s">
        <v>71</v>
      </c>
      <c r="D9" s="41" t="s">
        <v>72</v>
      </c>
      <c r="E9" s="41" t="s">
        <v>73</v>
      </c>
      <c r="F9" s="39" t="s">
        <v>74</v>
      </c>
      <c r="G9" s="39" t="s">
        <v>75</v>
      </c>
      <c r="H9" s="36" t="s">
        <v>76</v>
      </c>
      <c r="I9" s="39" t="s">
        <v>77</v>
      </c>
      <c r="J9" s="36" t="s">
        <v>78</v>
      </c>
      <c r="K9" s="39" t="s">
        <v>79</v>
      </c>
      <c r="L9" s="36" t="s">
        <v>80</v>
      </c>
      <c r="M9" s="39" t="s">
        <v>81</v>
      </c>
      <c r="N9" s="36" t="s">
        <v>82</v>
      </c>
      <c r="O9" s="40" t="s">
        <v>83</v>
      </c>
    </row>
    <row r="10" spans="1:15">
      <c r="A10" s="48" t="s">
        <v>84</v>
      </c>
      <c r="B10" s="48" t="s">
        <v>85</v>
      </c>
      <c r="C10" s="50">
        <f>C11+C12+C13+C14+C15+C16+C17+C18+C19</f>
        <v>590678800</v>
      </c>
      <c r="D10" s="50">
        <f t="shared" ref="D10:O10" si="0">D11+D12+D13+D14+D15+D16+D17+D18+D19</f>
        <v>140409614</v>
      </c>
      <c r="E10" s="50">
        <f t="shared" si="0"/>
        <v>130317827</v>
      </c>
      <c r="F10" s="50">
        <f t="shared" si="0"/>
        <v>39993922</v>
      </c>
      <c r="G10" s="50">
        <f t="shared" si="0"/>
        <v>33328266</v>
      </c>
      <c r="H10" s="50">
        <f t="shared" si="0"/>
        <v>33328266</v>
      </c>
      <c r="I10" s="50">
        <f t="shared" si="0"/>
        <v>33328268</v>
      </c>
      <c r="J10" s="50">
        <f t="shared" si="0"/>
        <v>30662003</v>
      </c>
      <c r="K10" s="50">
        <f t="shared" si="0"/>
        <v>30662003</v>
      </c>
      <c r="L10" s="50">
        <f t="shared" si="0"/>
        <v>30662008</v>
      </c>
      <c r="M10" s="50">
        <f t="shared" si="0"/>
        <v>29328874</v>
      </c>
      <c r="N10" s="50">
        <f t="shared" si="0"/>
        <v>29328874</v>
      </c>
      <c r="O10" s="50">
        <f t="shared" si="0"/>
        <v>29328875</v>
      </c>
    </row>
    <row r="11" spans="1:15">
      <c r="A11" s="49">
        <v>1</v>
      </c>
      <c r="B11" s="54" t="s">
        <v>86</v>
      </c>
      <c r="C11" s="55">
        <v>268864661</v>
      </c>
      <c r="D11" s="50">
        <v>26886466</v>
      </c>
      <c r="E11" s="50">
        <v>26886466</v>
      </c>
      <c r="F11" s="50">
        <v>26886466</v>
      </c>
      <c r="G11" s="50">
        <v>22405388</v>
      </c>
      <c r="H11" s="50">
        <v>22405388</v>
      </c>
      <c r="I11" s="50">
        <v>22405389</v>
      </c>
      <c r="J11" s="50">
        <v>20612957</v>
      </c>
      <c r="K11" s="50">
        <v>20612957</v>
      </c>
      <c r="L11" s="50">
        <v>20612958</v>
      </c>
      <c r="M11" s="50">
        <v>19716742</v>
      </c>
      <c r="N11" s="50">
        <v>19716742</v>
      </c>
      <c r="O11" s="50">
        <v>19716742</v>
      </c>
    </row>
    <row r="12" spans="1:15" ht="27" customHeight="1">
      <c r="A12" s="49">
        <v>2</v>
      </c>
      <c r="B12" s="56" t="s">
        <v>87</v>
      </c>
      <c r="C12" s="15">
        <v>70409194</v>
      </c>
      <c r="D12" s="50">
        <v>7040919</v>
      </c>
      <c r="E12" s="50">
        <v>7040919</v>
      </c>
      <c r="F12" s="50">
        <v>7040920</v>
      </c>
      <c r="G12" s="50">
        <v>5867432</v>
      </c>
      <c r="H12" s="50">
        <v>5867432</v>
      </c>
      <c r="I12" s="50">
        <v>5867435</v>
      </c>
      <c r="J12" s="50">
        <v>5398038</v>
      </c>
      <c r="K12" s="50">
        <v>5398038</v>
      </c>
      <c r="L12" s="50">
        <v>5398039</v>
      </c>
      <c r="M12" s="50">
        <v>5163341</v>
      </c>
      <c r="N12" s="50">
        <v>5163341</v>
      </c>
      <c r="O12" s="50">
        <v>5163340</v>
      </c>
    </row>
    <row r="13" spans="1:15" ht="18">
      <c r="A13" s="57">
        <v>3</v>
      </c>
      <c r="B13" s="58" t="s">
        <v>88</v>
      </c>
      <c r="C13" s="50">
        <v>3065040</v>
      </c>
      <c r="D13" s="50">
        <v>306504</v>
      </c>
      <c r="E13" s="50">
        <v>306504</v>
      </c>
      <c r="F13" s="50">
        <v>306504</v>
      </c>
      <c r="G13" s="50">
        <v>255420</v>
      </c>
      <c r="H13" s="50">
        <v>255420</v>
      </c>
      <c r="I13" s="50">
        <v>255420</v>
      </c>
      <c r="J13" s="50">
        <v>234986</v>
      </c>
      <c r="K13" s="50">
        <v>234986</v>
      </c>
      <c r="L13" s="50">
        <v>234987</v>
      </c>
      <c r="M13" s="50">
        <v>224769</v>
      </c>
      <c r="N13" s="50">
        <v>224769</v>
      </c>
      <c r="O13" s="50">
        <v>224771</v>
      </c>
    </row>
    <row r="14" spans="1:15" ht="26.25" customHeight="1">
      <c r="A14" s="49">
        <v>4</v>
      </c>
      <c r="B14" s="58" t="s">
        <v>89</v>
      </c>
      <c r="C14" s="50">
        <v>13850875</v>
      </c>
      <c r="D14" s="50">
        <v>1385087</v>
      </c>
      <c r="E14" s="50">
        <v>1385087</v>
      </c>
      <c r="F14" s="50">
        <v>1385088</v>
      </c>
      <c r="G14" s="50">
        <v>1154240</v>
      </c>
      <c r="H14" s="50">
        <v>1154240</v>
      </c>
      <c r="I14" s="50">
        <v>1154239</v>
      </c>
      <c r="J14" s="50">
        <v>1061900</v>
      </c>
      <c r="K14" s="50">
        <v>1061900</v>
      </c>
      <c r="L14" s="50">
        <v>1061901</v>
      </c>
      <c r="M14" s="50">
        <v>1015731</v>
      </c>
      <c r="N14" s="50">
        <v>1015731</v>
      </c>
      <c r="O14" s="50">
        <v>1015731</v>
      </c>
    </row>
    <row r="15" spans="1:15" ht="21.75" customHeight="1">
      <c r="A15" s="49">
        <v>5</v>
      </c>
      <c r="B15" s="58" t="s">
        <v>90</v>
      </c>
      <c r="C15" s="50">
        <v>7134218</v>
      </c>
      <c r="D15" s="50">
        <v>713421</v>
      </c>
      <c r="E15" s="50">
        <v>713421</v>
      </c>
      <c r="F15" s="50">
        <v>713423</v>
      </c>
      <c r="G15" s="50">
        <v>594518</v>
      </c>
      <c r="H15" s="50">
        <v>594518</v>
      </c>
      <c r="I15" s="50">
        <v>594519</v>
      </c>
      <c r="J15" s="50">
        <v>546956</v>
      </c>
      <c r="K15" s="50">
        <v>546956</v>
      </c>
      <c r="L15" s="50">
        <v>546958</v>
      </c>
      <c r="M15" s="50">
        <v>523176</v>
      </c>
      <c r="N15" s="50">
        <v>523176</v>
      </c>
      <c r="O15" s="50">
        <v>523176</v>
      </c>
    </row>
    <row r="16" spans="1:15" ht="22.5" customHeight="1">
      <c r="A16" s="57">
        <v>6</v>
      </c>
      <c r="B16" s="58" t="s">
        <v>91</v>
      </c>
      <c r="C16" s="50">
        <v>12849534</v>
      </c>
      <c r="D16" s="50">
        <v>1284953</v>
      </c>
      <c r="E16" s="50">
        <v>1284953</v>
      </c>
      <c r="F16" s="50">
        <v>1284954</v>
      </c>
      <c r="G16" s="50">
        <v>1070795</v>
      </c>
      <c r="H16" s="50">
        <v>1070795</v>
      </c>
      <c r="I16" s="50">
        <v>1070794</v>
      </c>
      <c r="J16" s="50">
        <v>985131</v>
      </c>
      <c r="K16" s="50">
        <v>985131</v>
      </c>
      <c r="L16" s="50">
        <v>985131</v>
      </c>
      <c r="M16" s="50">
        <v>942299</v>
      </c>
      <c r="N16" s="50">
        <v>942299</v>
      </c>
      <c r="O16" s="50">
        <v>942299</v>
      </c>
    </row>
    <row r="17" spans="1:15" ht="21.75" customHeight="1">
      <c r="A17" s="49">
        <v>7</v>
      </c>
      <c r="B17" s="58" t="s">
        <v>92</v>
      </c>
      <c r="C17" s="50">
        <v>23765671</v>
      </c>
      <c r="D17" s="50">
        <v>2376567</v>
      </c>
      <c r="E17" s="50">
        <v>2376567</v>
      </c>
      <c r="F17" s="50">
        <v>2376567</v>
      </c>
      <c r="G17" s="50">
        <v>1980473</v>
      </c>
      <c r="H17" s="50">
        <v>1980473</v>
      </c>
      <c r="I17" s="50">
        <v>1980472</v>
      </c>
      <c r="J17" s="50">
        <v>1822035</v>
      </c>
      <c r="K17" s="50">
        <v>1822035</v>
      </c>
      <c r="L17" s="50">
        <v>1822034</v>
      </c>
      <c r="M17" s="50">
        <v>1742816</v>
      </c>
      <c r="N17" s="50">
        <v>1742816</v>
      </c>
      <c r="O17" s="50">
        <v>1742816</v>
      </c>
    </row>
    <row r="18" spans="1:15" ht="26.25">
      <c r="A18" s="57">
        <v>9</v>
      </c>
      <c r="B18" s="59" t="s">
        <v>587</v>
      </c>
      <c r="C18" s="55">
        <v>180647821</v>
      </c>
      <c r="D18" s="50">
        <v>90323911</v>
      </c>
      <c r="E18" s="50">
        <v>90323910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8">
      <c r="A19" s="49">
        <v>10</v>
      </c>
      <c r="B19" s="56" t="s">
        <v>93</v>
      </c>
      <c r="C19" s="16">
        <v>10091786</v>
      </c>
      <c r="D19" s="50">
        <v>10091786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>
      <c r="A20" s="48" t="s">
        <v>94</v>
      </c>
      <c r="B20" s="59" t="s">
        <v>95</v>
      </c>
      <c r="C20" s="14">
        <v>49613399</v>
      </c>
      <c r="D20" s="47">
        <v>49647339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>
      <c r="A21" s="51" t="s">
        <v>96</v>
      </c>
      <c r="B21" s="51" t="s">
        <v>97</v>
      </c>
      <c r="C21" s="53">
        <v>42250000</v>
      </c>
      <c r="D21" s="53">
        <v>3520830</v>
      </c>
      <c r="E21" s="53">
        <v>3520830</v>
      </c>
      <c r="F21" s="53">
        <v>3520830</v>
      </c>
      <c r="G21" s="53">
        <v>3520830</v>
      </c>
      <c r="H21" s="53">
        <v>3520830</v>
      </c>
      <c r="I21" s="53">
        <v>3520830</v>
      </c>
      <c r="J21" s="53">
        <v>3520830</v>
      </c>
      <c r="K21" s="53">
        <v>3520830</v>
      </c>
      <c r="L21" s="53">
        <v>3520830</v>
      </c>
      <c r="M21" s="53">
        <v>3520830</v>
      </c>
      <c r="N21" s="53">
        <v>3520830</v>
      </c>
      <c r="O21" s="53">
        <v>3520870</v>
      </c>
    </row>
    <row r="22" spans="1:15">
      <c r="A22" s="49">
        <v>1</v>
      </c>
      <c r="B22" s="11" t="s">
        <v>9</v>
      </c>
      <c r="C22" s="50">
        <v>900000</v>
      </c>
      <c r="D22" s="49">
        <v>75000</v>
      </c>
      <c r="E22" s="49">
        <v>75000</v>
      </c>
      <c r="F22" s="49">
        <v>75000</v>
      </c>
      <c r="G22" s="49">
        <v>75000</v>
      </c>
      <c r="H22" s="49">
        <v>75000</v>
      </c>
      <c r="I22" s="49">
        <v>75000</v>
      </c>
      <c r="J22" s="49">
        <v>75000</v>
      </c>
      <c r="K22" s="49">
        <v>75000</v>
      </c>
      <c r="L22" s="49">
        <v>75000</v>
      </c>
      <c r="M22" s="49">
        <v>75000</v>
      </c>
      <c r="N22" s="49">
        <v>75000</v>
      </c>
      <c r="O22" s="49">
        <v>75000</v>
      </c>
    </row>
    <row r="23" spans="1:15">
      <c r="A23" s="49">
        <v>2</v>
      </c>
      <c r="B23" s="11" t="s">
        <v>10</v>
      </c>
      <c r="C23" s="50">
        <v>4200000</v>
      </c>
      <c r="D23" s="49">
        <v>350000</v>
      </c>
      <c r="E23" s="49">
        <v>350000</v>
      </c>
      <c r="F23" s="49">
        <v>350000</v>
      </c>
      <c r="G23" s="49">
        <v>350000</v>
      </c>
      <c r="H23" s="49">
        <v>350000</v>
      </c>
      <c r="I23" s="49">
        <v>350000</v>
      </c>
      <c r="J23" s="49">
        <v>350000</v>
      </c>
      <c r="K23" s="49">
        <v>350000</v>
      </c>
      <c r="L23" s="49">
        <v>350000</v>
      </c>
      <c r="M23" s="49">
        <v>350000</v>
      </c>
      <c r="N23" s="49">
        <v>350000</v>
      </c>
      <c r="O23" s="49">
        <v>350000</v>
      </c>
    </row>
    <row r="24" spans="1:15" ht="18">
      <c r="A24" s="49">
        <v>3</v>
      </c>
      <c r="B24" s="11" t="s">
        <v>11</v>
      </c>
      <c r="C24" s="50">
        <v>500000</v>
      </c>
      <c r="D24" s="49">
        <v>41666</v>
      </c>
      <c r="E24" s="49">
        <v>41666</v>
      </c>
      <c r="F24" s="49">
        <v>41666</v>
      </c>
      <c r="G24" s="49">
        <v>41666</v>
      </c>
      <c r="H24" s="49">
        <v>41666</v>
      </c>
      <c r="I24" s="49">
        <v>41666</v>
      </c>
      <c r="J24" s="49">
        <v>41666</v>
      </c>
      <c r="K24" s="49">
        <v>41666</v>
      </c>
      <c r="L24" s="49">
        <v>41666</v>
      </c>
      <c r="M24" s="49">
        <v>41666</v>
      </c>
      <c r="N24" s="49">
        <v>41666</v>
      </c>
      <c r="O24" s="49">
        <v>41674</v>
      </c>
    </row>
    <row r="25" spans="1:15">
      <c r="A25" s="49">
        <v>4</v>
      </c>
      <c r="B25" s="11" t="s">
        <v>12</v>
      </c>
      <c r="C25" s="50">
        <v>10300000</v>
      </c>
      <c r="D25" s="49">
        <v>858333</v>
      </c>
      <c r="E25" s="49">
        <v>858333</v>
      </c>
      <c r="F25" s="49">
        <v>858333</v>
      </c>
      <c r="G25" s="49">
        <v>858333</v>
      </c>
      <c r="H25" s="49">
        <v>858333</v>
      </c>
      <c r="I25" s="49">
        <v>858333</v>
      </c>
      <c r="J25" s="49">
        <v>858333</v>
      </c>
      <c r="K25" s="49">
        <v>858333</v>
      </c>
      <c r="L25" s="49">
        <v>858333</v>
      </c>
      <c r="M25" s="49">
        <v>858333</v>
      </c>
      <c r="N25" s="49">
        <v>858333</v>
      </c>
      <c r="O25" s="49">
        <v>858337</v>
      </c>
    </row>
    <row r="26" spans="1:15">
      <c r="A26" s="49">
        <v>5</v>
      </c>
      <c r="B26" s="11" t="s">
        <v>13</v>
      </c>
      <c r="C26" s="50">
        <v>13000000</v>
      </c>
      <c r="D26" s="49">
        <v>1083333</v>
      </c>
      <c r="E26" s="49">
        <v>1083333</v>
      </c>
      <c r="F26" s="49">
        <v>1083333</v>
      </c>
      <c r="G26" s="49">
        <v>1083333</v>
      </c>
      <c r="H26" s="49">
        <v>1083333</v>
      </c>
      <c r="I26" s="49">
        <v>1083333</v>
      </c>
      <c r="J26" s="49">
        <v>1083333</v>
      </c>
      <c r="K26" s="49">
        <v>1083333</v>
      </c>
      <c r="L26" s="49">
        <v>1083333</v>
      </c>
      <c r="M26" s="49">
        <v>1083333</v>
      </c>
      <c r="N26" s="49">
        <v>1083333</v>
      </c>
      <c r="O26" s="49">
        <v>1083337</v>
      </c>
    </row>
    <row r="27" spans="1:15">
      <c r="A27" s="49">
        <v>6</v>
      </c>
      <c r="B27" s="11" t="s">
        <v>14</v>
      </c>
      <c r="C27" s="50">
        <v>2100000</v>
      </c>
      <c r="D27" s="49">
        <v>175000</v>
      </c>
      <c r="E27" s="49">
        <v>175000</v>
      </c>
      <c r="F27" s="49">
        <v>175000</v>
      </c>
      <c r="G27" s="49">
        <v>175000</v>
      </c>
      <c r="H27" s="49">
        <v>175000</v>
      </c>
      <c r="I27" s="49">
        <v>175000</v>
      </c>
      <c r="J27" s="49">
        <v>175000</v>
      </c>
      <c r="K27" s="49">
        <v>175000</v>
      </c>
      <c r="L27" s="49">
        <v>175000</v>
      </c>
      <c r="M27" s="49">
        <v>175000</v>
      </c>
      <c r="N27" s="49">
        <v>175000</v>
      </c>
      <c r="O27" s="49">
        <v>175000</v>
      </c>
    </row>
    <row r="28" spans="1:15">
      <c r="A28" s="49">
        <v>7</v>
      </c>
      <c r="B28" s="11" t="s">
        <v>15</v>
      </c>
      <c r="C28" s="50">
        <v>2250000</v>
      </c>
      <c r="D28" s="49">
        <v>187500</v>
      </c>
      <c r="E28" s="49">
        <v>187500</v>
      </c>
      <c r="F28" s="49">
        <v>187500</v>
      </c>
      <c r="G28" s="49">
        <v>187500</v>
      </c>
      <c r="H28" s="49">
        <v>187500</v>
      </c>
      <c r="I28" s="49">
        <v>187500</v>
      </c>
      <c r="J28" s="49">
        <v>187500</v>
      </c>
      <c r="K28" s="49">
        <v>187500</v>
      </c>
      <c r="L28" s="49">
        <v>187500</v>
      </c>
      <c r="M28" s="49">
        <v>187500</v>
      </c>
      <c r="N28" s="49">
        <v>187500</v>
      </c>
      <c r="O28" s="49">
        <v>187500</v>
      </c>
    </row>
    <row r="29" spans="1:15">
      <c r="A29" s="49">
        <v>8</v>
      </c>
      <c r="B29" s="11" t="s">
        <v>16</v>
      </c>
      <c r="C29" s="50">
        <v>4000000</v>
      </c>
      <c r="D29" s="49">
        <v>333333</v>
      </c>
      <c r="E29" s="49">
        <v>333333</v>
      </c>
      <c r="F29" s="49">
        <v>333333</v>
      </c>
      <c r="G29" s="49">
        <v>333333</v>
      </c>
      <c r="H29" s="49">
        <v>333333</v>
      </c>
      <c r="I29" s="49">
        <v>333333</v>
      </c>
      <c r="J29" s="49">
        <v>333333</v>
      </c>
      <c r="K29" s="49">
        <v>333333</v>
      </c>
      <c r="L29" s="49">
        <v>333333</v>
      </c>
      <c r="M29" s="49">
        <v>333333</v>
      </c>
      <c r="N29" s="49">
        <v>333333</v>
      </c>
      <c r="O29" s="49">
        <v>333337</v>
      </c>
    </row>
    <row r="30" spans="1:15">
      <c r="A30" s="49">
        <v>9</v>
      </c>
      <c r="B30" s="11" t="s">
        <v>17</v>
      </c>
      <c r="C30" s="50">
        <v>500000</v>
      </c>
      <c r="D30" s="49">
        <v>41666</v>
      </c>
      <c r="E30" s="49">
        <v>41666</v>
      </c>
      <c r="F30" s="49">
        <v>41666</v>
      </c>
      <c r="G30" s="49">
        <v>41666</v>
      </c>
      <c r="H30" s="49">
        <v>41666</v>
      </c>
      <c r="I30" s="49">
        <v>41666</v>
      </c>
      <c r="J30" s="49">
        <v>41666</v>
      </c>
      <c r="K30" s="49">
        <v>41666</v>
      </c>
      <c r="L30" s="49">
        <v>41666</v>
      </c>
      <c r="M30" s="49">
        <v>41666</v>
      </c>
      <c r="N30" s="49">
        <v>41666</v>
      </c>
      <c r="O30" s="49">
        <v>41674</v>
      </c>
    </row>
    <row r="31" spans="1:15">
      <c r="A31" s="49">
        <v>10</v>
      </c>
      <c r="B31" s="11" t="s">
        <v>18</v>
      </c>
      <c r="C31" s="50">
        <v>700000</v>
      </c>
      <c r="D31" s="49">
        <v>58333</v>
      </c>
      <c r="E31" s="49">
        <v>58333</v>
      </c>
      <c r="F31" s="49">
        <v>58333</v>
      </c>
      <c r="G31" s="49">
        <v>58333</v>
      </c>
      <c r="H31" s="49">
        <v>58333</v>
      </c>
      <c r="I31" s="49">
        <v>58333</v>
      </c>
      <c r="J31" s="49">
        <v>58333</v>
      </c>
      <c r="K31" s="49">
        <v>58333</v>
      </c>
      <c r="L31" s="49">
        <v>58333</v>
      </c>
      <c r="M31" s="49">
        <v>58333</v>
      </c>
      <c r="N31" s="49">
        <v>58333</v>
      </c>
      <c r="O31" s="49">
        <v>58337</v>
      </c>
    </row>
    <row r="32" spans="1:15" ht="18">
      <c r="A32" s="49">
        <v>11</v>
      </c>
      <c r="B32" s="11" t="s">
        <v>19</v>
      </c>
      <c r="C32" s="50">
        <v>3800000</v>
      </c>
      <c r="D32" s="49">
        <v>316666</v>
      </c>
      <c r="E32" s="49">
        <v>316666</v>
      </c>
      <c r="F32" s="49">
        <v>316666</v>
      </c>
      <c r="G32" s="49">
        <v>316666</v>
      </c>
      <c r="H32" s="49">
        <v>316666</v>
      </c>
      <c r="I32" s="49">
        <v>316666</v>
      </c>
      <c r="J32" s="49">
        <v>316666</v>
      </c>
      <c r="K32" s="49">
        <v>316666</v>
      </c>
      <c r="L32" s="49">
        <v>316666</v>
      </c>
      <c r="M32" s="49">
        <v>316666</v>
      </c>
      <c r="N32" s="49">
        <v>316666</v>
      </c>
      <c r="O32" s="49">
        <v>316674</v>
      </c>
    </row>
    <row r="33" spans="1:15">
      <c r="A33" s="51" t="s">
        <v>98</v>
      </c>
      <c r="B33" s="51" t="s">
        <v>99</v>
      </c>
      <c r="C33" s="53">
        <v>71701000</v>
      </c>
      <c r="D33" s="53">
        <v>8427582</v>
      </c>
      <c r="E33" s="53">
        <v>5757582</v>
      </c>
      <c r="F33" s="53">
        <v>5747582</v>
      </c>
      <c r="G33" s="53">
        <v>5747582</v>
      </c>
      <c r="H33" s="53">
        <v>5757582</v>
      </c>
      <c r="I33" s="53">
        <v>5747582</v>
      </c>
      <c r="J33" s="53">
        <v>5747582</v>
      </c>
      <c r="K33" s="53">
        <v>5777582</v>
      </c>
      <c r="L33" s="53">
        <v>5747582</v>
      </c>
      <c r="M33" s="53">
        <v>5747582</v>
      </c>
      <c r="N33" s="53">
        <v>5747582</v>
      </c>
      <c r="O33" s="53">
        <v>5747598</v>
      </c>
    </row>
    <row r="34" spans="1:15">
      <c r="A34" s="46">
        <v>1</v>
      </c>
      <c r="B34" s="11" t="s">
        <v>23</v>
      </c>
      <c r="C34" s="50">
        <v>10500000</v>
      </c>
      <c r="D34" s="47">
        <v>875000</v>
      </c>
      <c r="E34" s="47">
        <v>875000</v>
      </c>
      <c r="F34" s="47">
        <v>875000</v>
      </c>
      <c r="G34" s="47">
        <v>875000</v>
      </c>
      <c r="H34" s="47">
        <v>875000</v>
      </c>
      <c r="I34" s="47">
        <v>875000</v>
      </c>
      <c r="J34" s="47">
        <v>875000</v>
      </c>
      <c r="K34" s="47">
        <v>875000</v>
      </c>
      <c r="L34" s="47">
        <v>875000</v>
      </c>
      <c r="M34" s="47">
        <v>875000</v>
      </c>
      <c r="N34" s="47">
        <v>875000</v>
      </c>
      <c r="O34" s="47">
        <v>875000</v>
      </c>
    </row>
    <row r="35" spans="1:15">
      <c r="A35" s="46">
        <v>2</v>
      </c>
      <c r="B35" s="11" t="s">
        <v>24</v>
      </c>
      <c r="C35" s="50">
        <v>500000</v>
      </c>
      <c r="D35" s="47">
        <v>41666</v>
      </c>
      <c r="E35" s="47">
        <v>41666</v>
      </c>
      <c r="F35" s="47">
        <v>41666</v>
      </c>
      <c r="G35" s="47">
        <v>41666</v>
      </c>
      <c r="H35" s="47">
        <v>41666</v>
      </c>
      <c r="I35" s="47">
        <v>41666</v>
      </c>
      <c r="J35" s="47">
        <v>41666</v>
      </c>
      <c r="K35" s="47">
        <v>41666</v>
      </c>
      <c r="L35" s="47">
        <v>41666</v>
      </c>
      <c r="M35" s="47">
        <v>41666</v>
      </c>
      <c r="N35" s="47">
        <v>41666</v>
      </c>
      <c r="O35" s="47">
        <v>41674</v>
      </c>
    </row>
    <row r="36" spans="1:15">
      <c r="A36" s="46">
        <v>3</v>
      </c>
      <c r="B36" s="11" t="s">
        <v>25</v>
      </c>
      <c r="C36" s="50">
        <v>150000</v>
      </c>
      <c r="D36" s="47">
        <v>12500</v>
      </c>
      <c r="E36" s="47">
        <v>12500</v>
      </c>
      <c r="F36" s="47">
        <v>12500</v>
      </c>
      <c r="G36" s="47">
        <v>12500</v>
      </c>
      <c r="H36" s="47">
        <v>12500</v>
      </c>
      <c r="I36" s="47">
        <v>12500</v>
      </c>
      <c r="J36" s="47">
        <v>12500</v>
      </c>
      <c r="K36" s="47">
        <v>12500</v>
      </c>
      <c r="L36" s="47">
        <v>12500</v>
      </c>
      <c r="M36" s="47">
        <v>12500</v>
      </c>
      <c r="N36" s="47">
        <v>12500</v>
      </c>
      <c r="O36" s="47">
        <v>12500</v>
      </c>
    </row>
    <row r="37" spans="1:15">
      <c r="A37" s="46">
        <v>4</v>
      </c>
      <c r="B37" s="11" t="s">
        <v>26</v>
      </c>
      <c r="C37" s="50">
        <v>1000000</v>
      </c>
      <c r="D37" s="47">
        <v>83333</v>
      </c>
      <c r="E37" s="47">
        <v>83333</v>
      </c>
      <c r="F37" s="47">
        <v>83333</v>
      </c>
      <c r="G37" s="47">
        <v>83333</v>
      </c>
      <c r="H37" s="47">
        <v>83333</v>
      </c>
      <c r="I37" s="47">
        <v>83333</v>
      </c>
      <c r="J37" s="47">
        <v>83333</v>
      </c>
      <c r="K37" s="47">
        <v>83333</v>
      </c>
      <c r="L37" s="47">
        <v>83333</v>
      </c>
      <c r="M37" s="47">
        <v>83333</v>
      </c>
      <c r="N37" s="47">
        <v>83333</v>
      </c>
      <c r="O37" s="47">
        <v>83337</v>
      </c>
    </row>
    <row r="38" spans="1:15">
      <c r="A38" s="46">
        <v>5</v>
      </c>
      <c r="B38" s="11" t="s">
        <v>27</v>
      </c>
      <c r="C38" s="50">
        <v>800000</v>
      </c>
      <c r="D38" s="47">
        <v>66667</v>
      </c>
      <c r="E38" s="47">
        <v>66667</v>
      </c>
      <c r="F38" s="47">
        <v>66667</v>
      </c>
      <c r="G38" s="47">
        <v>66667</v>
      </c>
      <c r="H38" s="47">
        <v>66667</v>
      </c>
      <c r="I38" s="47">
        <v>66667</v>
      </c>
      <c r="J38" s="47">
        <v>66667</v>
      </c>
      <c r="K38" s="47">
        <v>66667</v>
      </c>
      <c r="L38" s="47">
        <v>66667</v>
      </c>
      <c r="M38" s="47">
        <v>66667</v>
      </c>
      <c r="N38" s="47">
        <v>66667</v>
      </c>
      <c r="O38" s="47">
        <v>66663</v>
      </c>
    </row>
    <row r="39" spans="1:15">
      <c r="A39" s="46">
        <v>6</v>
      </c>
      <c r="B39" s="11" t="s">
        <v>28</v>
      </c>
      <c r="C39" s="50">
        <v>150000</v>
      </c>
      <c r="D39" s="47">
        <v>12500</v>
      </c>
      <c r="E39" s="47">
        <v>12500</v>
      </c>
      <c r="F39" s="47">
        <v>12500</v>
      </c>
      <c r="G39" s="47">
        <v>12500</v>
      </c>
      <c r="H39" s="47">
        <v>12500</v>
      </c>
      <c r="I39" s="47">
        <v>12500</v>
      </c>
      <c r="J39" s="47">
        <v>12500</v>
      </c>
      <c r="K39" s="47">
        <v>12500</v>
      </c>
      <c r="L39" s="47">
        <v>12500</v>
      </c>
      <c r="M39" s="47">
        <v>12500</v>
      </c>
      <c r="N39" s="47">
        <v>12500</v>
      </c>
      <c r="O39" s="47">
        <v>12500</v>
      </c>
    </row>
    <row r="40" spans="1:15">
      <c r="A40" s="46">
        <v>7</v>
      </c>
      <c r="B40" s="11" t="s">
        <v>29</v>
      </c>
      <c r="C40" s="50">
        <v>850000</v>
      </c>
      <c r="D40" s="47">
        <v>70833</v>
      </c>
      <c r="E40" s="47">
        <v>70833</v>
      </c>
      <c r="F40" s="47">
        <v>70833</v>
      </c>
      <c r="G40" s="47">
        <v>70833</v>
      </c>
      <c r="H40" s="47">
        <v>70833</v>
      </c>
      <c r="I40" s="47">
        <v>70833</v>
      </c>
      <c r="J40" s="47">
        <v>70833</v>
      </c>
      <c r="K40" s="47">
        <v>70833</v>
      </c>
      <c r="L40" s="47">
        <v>70833</v>
      </c>
      <c r="M40" s="47">
        <v>70833</v>
      </c>
      <c r="N40" s="47">
        <v>70833</v>
      </c>
      <c r="O40" s="47">
        <v>70837</v>
      </c>
    </row>
    <row r="41" spans="1:15" ht="18">
      <c r="A41" s="46">
        <v>8</v>
      </c>
      <c r="B41" s="60" t="s">
        <v>30</v>
      </c>
      <c r="C41" s="50">
        <v>60000</v>
      </c>
      <c r="D41" s="47">
        <v>5000</v>
      </c>
      <c r="E41" s="47">
        <v>5000</v>
      </c>
      <c r="F41" s="47">
        <v>5000</v>
      </c>
      <c r="G41" s="47">
        <v>5000</v>
      </c>
      <c r="H41" s="47">
        <v>5000</v>
      </c>
      <c r="I41" s="47">
        <v>5000</v>
      </c>
      <c r="J41" s="47">
        <v>5000</v>
      </c>
      <c r="K41" s="47">
        <v>5000</v>
      </c>
      <c r="L41" s="47">
        <v>5000</v>
      </c>
      <c r="M41" s="47">
        <v>5000</v>
      </c>
      <c r="N41" s="47">
        <v>5000</v>
      </c>
      <c r="O41" s="47">
        <v>5000</v>
      </c>
    </row>
    <row r="42" spans="1:15">
      <c r="A42" s="46">
        <v>9</v>
      </c>
      <c r="B42" s="11" t="s">
        <v>31</v>
      </c>
      <c r="C42" s="50">
        <v>2400000</v>
      </c>
      <c r="D42" s="47">
        <v>200000</v>
      </c>
      <c r="E42" s="47">
        <v>200000</v>
      </c>
      <c r="F42" s="47">
        <v>200000</v>
      </c>
      <c r="G42" s="47">
        <v>200000</v>
      </c>
      <c r="H42" s="47">
        <v>200000</v>
      </c>
      <c r="I42" s="47">
        <v>200000</v>
      </c>
      <c r="J42" s="47">
        <v>200000</v>
      </c>
      <c r="K42" s="47">
        <v>200000</v>
      </c>
      <c r="L42" s="47">
        <v>200000</v>
      </c>
      <c r="M42" s="47">
        <v>200000</v>
      </c>
      <c r="N42" s="47">
        <v>200000</v>
      </c>
      <c r="O42" s="47">
        <v>200000</v>
      </c>
    </row>
    <row r="43" spans="1:15">
      <c r="A43" s="46">
        <v>10</v>
      </c>
      <c r="B43" s="11" t="s">
        <v>32</v>
      </c>
      <c r="C43" s="50">
        <v>500000</v>
      </c>
      <c r="D43" s="47">
        <v>41666</v>
      </c>
      <c r="E43" s="47">
        <v>41666</v>
      </c>
      <c r="F43" s="47">
        <v>41666</v>
      </c>
      <c r="G43" s="47">
        <v>41666</v>
      </c>
      <c r="H43" s="47">
        <v>41666</v>
      </c>
      <c r="I43" s="47">
        <v>41666</v>
      </c>
      <c r="J43" s="47">
        <v>41666</v>
      </c>
      <c r="K43" s="47">
        <v>41666</v>
      </c>
      <c r="L43" s="47">
        <v>41666</v>
      </c>
      <c r="M43" s="47">
        <v>41666</v>
      </c>
      <c r="N43" s="47">
        <v>41666</v>
      </c>
      <c r="O43" s="47">
        <v>41674</v>
      </c>
    </row>
    <row r="44" spans="1:15" ht="18">
      <c r="A44" s="46">
        <v>11</v>
      </c>
      <c r="B44" s="11" t="s">
        <v>34</v>
      </c>
      <c r="C44" s="50">
        <v>8600000</v>
      </c>
      <c r="D44" s="47">
        <v>716667</v>
      </c>
      <c r="E44" s="47">
        <v>716667</v>
      </c>
      <c r="F44" s="47">
        <v>716667</v>
      </c>
      <c r="G44" s="47">
        <v>716667</v>
      </c>
      <c r="H44" s="47">
        <v>716667</v>
      </c>
      <c r="I44" s="47">
        <v>716667</v>
      </c>
      <c r="J44" s="47">
        <v>716667</v>
      </c>
      <c r="K44" s="47">
        <v>716667</v>
      </c>
      <c r="L44" s="47">
        <v>716667</v>
      </c>
      <c r="M44" s="47">
        <v>716667</v>
      </c>
      <c r="N44" s="47">
        <v>716667</v>
      </c>
      <c r="O44" s="47">
        <v>716663</v>
      </c>
    </row>
    <row r="45" spans="1:15" ht="18">
      <c r="A45" s="46">
        <v>12</v>
      </c>
      <c r="B45" s="11" t="s">
        <v>35</v>
      </c>
      <c r="C45" s="50">
        <v>600000</v>
      </c>
      <c r="D45" s="47">
        <v>50000</v>
      </c>
      <c r="E45" s="47">
        <v>50000</v>
      </c>
      <c r="F45" s="47">
        <v>50000</v>
      </c>
      <c r="G45" s="47">
        <v>50000</v>
      </c>
      <c r="H45" s="47">
        <v>50000</v>
      </c>
      <c r="I45" s="47">
        <v>50000</v>
      </c>
      <c r="J45" s="47">
        <v>50000</v>
      </c>
      <c r="K45" s="47">
        <v>50000</v>
      </c>
      <c r="L45" s="47">
        <v>50000</v>
      </c>
      <c r="M45" s="47">
        <v>50000</v>
      </c>
      <c r="N45" s="47">
        <v>50000</v>
      </c>
      <c r="O45" s="47">
        <v>50000</v>
      </c>
    </row>
    <row r="46" spans="1:15" ht="18">
      <c r="A46" s="46">
        <v>13</v>
      </c>
      <c r="B46" s="11" t="s">
        <v>36</v>
      </c>
      <c r="C46" s="50">
        <v>8500000</v>
      </c>
      <c r="D46" s="47">
        <v>708337</v>
      </c>
      <c r="E46" s="47">
        <v>708333</v>
      </c>
      <c r="F46" s="47">
        <v>708333</v>
      </c>
      <c r="G46" s="47">
        <v>708333</v>
      </c>
      <c r="H46" s="47">
        <v>708333</v>
      </c>
      <c r="I46" s="47">
        <v>708333</v>
      </c>
      <c r="J46" s="47">
        <v>708333</v>
      </c>
      <c r="K46" s="47">
        <v>708333</v>
      </c>
      <c r="L46" s="47">
        <v>708333</v>
      </c>
      <c r="M46" s="47">
        <v>708333</v>
      </c>
      <c r="N46" s="47">
        <v>708333</v>
      </c>
      <c r="O46" s="47">
        <v>708333</v>
      </c>
    </row>
    <row r="47" spans="1:15" ht="18">
      <c r="A47" s="46">
        <v>14</v>
      </c>
      <c r="B47" s="11" t="s">
        <v>37</v>
      </c>
      <c r="C47" s="50">
        <v>5000000</v>
      </c>
      <c r="D47" s="47">
        <v>416667</v>
      </c>
      <c r="E47" s="47">
        <v>416667</v>
      </c>
      <c r="F47" s="47">
        <v>416667</v>
      </c>
      <c r="G47" s="47">
        <v>416667</v>
      </c>
      <c r="H47" s="47">
        <v>416667</v>
      </c>
      <c r="I47" s="47">
        <v>416667</v>
      </c>
      <c r="J47" s="47">
        <v>416667</v>
      </c>
      <c r="K47" s="47">
        <v>416667</v>
      </c>
      <c r="L47" s="47">
        <v>416667</v>
      </c>
      <c r="M47" s="47">
        <v>416667</v>
      </c>
      <c r="N47" s="47">
        <v>416667</v>
      </c>
      <c r="O47" s="47">
        <v>416663</v>
      </c>
    </row>
    <row r="48" spans="1:15" ht="18">
      <c r="A48" s="46">
        <v>15</v>
      </c>
      <c r="B48" s="11" t="s">
        <v>38</v>
      </c>
      <c r="C48" s="50">
        <v>300000</v>
      </c>
      <c r="D48" s="47">
        <v>25000</v>
      </c>
      <c r="E48" s="47">
        <v>25000</v>
      </c>
      <c r="F48" s="47">
        <v>25000</v>
      </c>
      <c r="G48" s="47">
        <v>25000</v>
      </c>
      <c r="H48" s="47">
        <v>25000</v>
      </c>
      <c r="I48" s="47">
        <v>25000</v>
      </c>
      <c r="J48" s="47">
        <v>25000</v>
      </c>
      <c r="K48" s="47">
        <v>25000</v>
      </c>
      <c r="L48" s="47">
        <v>25000</v>
      </c>
      <c r="M48" s="47">
        <v>25000</v>
      </c>
      <c r="N48" s="47">
        <v>25000</v>
      </c>
      <c r="O48" s="47">
        <v>25000</v>
      </c>
    </row>
    <row r="49" spans="1:15" ht="18">
      <c r="A49" s="46">
        <v>16</v>
      </c>
      <c r="B49" s="11" t="s">
        <v>40</v>
      </c>
      <c r="C49" s="50">
        <v>400000</v>
      </c>
      <c r="D49" s="47">
        <v>33333</v>
      </c>
      <c r="E49" s="47">
        <v>33333</v>
      </c>
      <c r="F49" s="47">
        <v>33333</v>
      </c>
      <c r="G49" s="47">
        <v>33333</v>
      </c>
      <c r="H49" s="47">
        <v>33333</v>
      </c>
      <c r="I49" s="47">
        <v>33333</v>
      </c>
      <c r="J49" s="47">
        <v>33333</v>
      </c>
      <c r="K49" s="47">
        <v>33333</v>
      </c>
      <c r="L49" s="47">
        <v>33333</v>
      </c>
      <c r="M49" s="47">
        <v>33333</v>
      </c>
      <c r="N49" s="47">
        <v>33333</v>
      </c>
      <c r="O49" s="47">
        <v>33337</v>
      </c>
    </row>
    <row r="50" spans="1:15" ht="18">
      <c r="A50" s="46">
        <v>17</v>
      </c>
      <c r="B50" s="11" t="s">
        <v>41</v>
      </c>
      <c r="C50" s="50">
        <v>6441000</v>
      </c>
      <c r="D50" s="47">
        <v>536750</v>
      </c>
      <c r="E50" s="47">
        <v>536750</v>
      </c>
      <c r="F50" s="47">
        <v>536750</v>
      </c>
      <c r="G50" s="47">
        <v>536750</v>
      </c>
      <c r="H50" s="47">
        <v>536750</v>
      </c>
      <c r="I50" s="47">
        <v>536750</v>
      </c>
      <c r="J50" s="47">
        <v>536750</v>
      </c>
      <c r="K50" s="47">
        <v>536750</v>
      </c>
      <c r="L50" s="47">
        <v>536750</v>
      </c>
      <c r="M50" s="47">
        <v>536750</v>
      </c>
      <c r="N50" s="47">
        <v>536750</v>
      </c>
      <c r="O50" s="47">
        <v>536750</v>
      </c>
    </row>
    <row r="51" spans="1:15">
      <c r="A51" s="46">
        <v>18</v>
      </c>
      <c r="B51" s="11" t="s">
        <v>42</v>
      </c>
      <c r="C51" s="50">
        <v>200000</v>
      </c>
      <c r="D51" s="47">
        <v>16667</v>
      </c>
      <c r="E51" s="47">
        <v>16667</v>
      </c>
      <c r="F51" s="47">
        <v>16667</v>
      </c>
      <c r="G51" s="47">
        <v>16667</v>
      </c>
      <c r="H51" s="47">
        <v>16667</v>
      </c>
      <c r="I51" s="47">
        <v>16667</v>
      </c>
      <c r="J51" s="47">
        <v>16667</v>
      </c>
      <c r="K51" s="47">
        <v>16667</v>
      </c>
      <c r="L51" s="47">
        <v>16667</v>
      </c>
      <c r="M51" s="47">
        <v>16667</v>
      </c>
      <c r="N51" s="47">
        <v>16667</v>
      </c>
      <c r="O51" s="47">
        <v>16663</v>
      </c>
    </row>
    <row r="52" spans="1:15" ht="18">
      <c r="A52" s="46">
        <v>19</v>
      </c>
      <c r="B52" s="11" t="s">
        <v>43</v>
      </c>
      <c r="C52" s="50">
        <v>2100000</v>
      </c>
      <c r="D52" s="47">
        <v>175000</v>
      </c>
      <c r="E52" s="47">
        <v>175000</v>
      </c>
      <c r="F52" s="47">
        <v>175000</v>
      </c>
      <c r="G52" s="47">
        <v>175000</v>
      </c>
      <c r="H52" s="47">
        <v>175000</v>
      </c>
      <c r="I52" s="47">
        <v>175000</v>
      </c>
      <c r="J52" s="47">
        <v>175000</v>
      </c>
      <c r="K52" s="47">
        <v>175000</v>
      </c>
      <c r="L52" s="47">
        <v>175000</v>
      </c>
      <c r="M52" s="47">
        <v>175000</v>
      </c>
      <c r="N52" s="47">
        <v>175000</v>
      </c>
      <c r="O52" s="47">
        <v>175000</v>
      </c>
    </row>
    <row r="53" spans="1:15">
      <c r="A53" s="46">
        <v>20</v>
      </c>
      <c r="B53" s="11" t="s">
        <v>44</v>
      </c>
      <c r="C53" s="50">
        <v>960000</v>
      </c>
      <c r="D53" s="45">
        <v>80000</v>
      </c>
      <c r="E53" s="45">
        <v>80000</v>
      </c>
      <c r="F53" s="45">
        <v>80000</v>
      </c>
      <c r="G53" s="45">
        <v>80000</v>
      </c>
      <c r="H53" s="45">
        <v>80000</v>
      </c>
      <c r="I53" s="45">
        <v>80000</v>
      </c>
      <c r="J53" s="45">
        <v>80000</v>
      </c>
      <c r="K53" s="45">
        <v>80000</v>
      </c>
      <c r="L53" s="45">
        <v>80000</v>
      </c>
      <c r="M53" s="45">
        <v>80000</v>
      </c>
      <c r="N53" s="45">
        <v>80000</v>
      </c>
      <c r="O53" s="45">
        <v>80000</v>
      </c>
    </row>
    <row r="54" spans="1:15">
      <c r="A54" s="46">
        <v>21</v>
      </c>
      <c r="B54" s="11" t="s">
        <v>46</v>
      </c>
      <c r="C54" s="61">
        <v>2600000</v>
      </c>
      <c r="D54" s="45">
        <v>216667</v>
      </c>
      <c r="E54" s="45">
        <v>216667</v>
      </c>
      <c r="F54" s="45">
        <v>216667</v>
      </c>
      <c r="G54" s="45">
        <v>216667</v>
      </c>
      <c r="H54" s="45">
        <v>216667</v>
      </c>
      <c r="I54" s="45">
        <v>216667</v>
      </c>
      <c r="J54" s="45">
        <v>216667</v>
      </c>
      <c r="K54" s="45">
        <v>216667</v>
      </c>
      <c r="L54" s="45">
        <v>216667</v>
      </c>
      <c r="M54" s="45">
        <v>216667</v>
      </c>
      <c r="N54" s="45">
        <v>216667</v>
      </c>
      <c r="O54" s="45">
        <v>216663</v>
      </c>
    </row>
    <row r="55" spans="1:15">
      <c r="A55" s="46">
        <v>22</v>
      </c>
      <c r="B55" s="11" t="s">
        <v>47</v>
      </c>
      <c r="C55" s="61">
        <v>1200000</v>
      </c>
      <c r="D55" s="45">
        <v>100000</v>
      </c>
      <c r="E55" s="45">
        <v>100000</v>
      </c>
      <c r="F55" s="45">
        <v>100000</v>
      </c>
      <c r="G55" s="45">
        <v>100000</v>
      </c>
      <c r="H55" s="45">
        <v>100000</v>
      </c>
      <c r="I55" s="45">
        <v>100000</v>
      </c>
      <c r="J55" s="45">
        <v>100000</v>
      </c>
      <c r="K55" s="45">
        <v>100000</v>
      </c>
      <c r="L55" s="45">
        <v>100000</v>
      </c>
      <c r="M55" s="45">
        <v>100000</v>
      </c>
      <c r="N55" s="45">
        <v>100000</v>
      </c>
      <c r="O55" s="45">
        <v>100000</v>
      </c>
    </row>
    <row r="56" spans="1:15">
      <c r="A56" s="46">
        <v>23</v>
      </c>
      <c r="B56" s="11" t="s">
        <v>48</v>
      </c>
      <c r="C56" s="61">
        <v>3100000</v>
      </c>
      <c r="D56" s="45">
        <v>258333</v>
      </c>
      <c r="E56" s="45">
        <v>258333</v>
      </c>
      <c r="F56" s="45">
        <v>258333</v>
      </c>
      <c r="G56" s="45">
        <v>258333</v>
      </c>
      <c r="H56" s="45">
        <v>258333</v>
      </c>
      <c r="I56" s="45">
        <v>258333</v>
      </c>
      <c r="J56" s="45">
        <v>258333</v>
      </c>
      <c r="K56" s="45">
        <v>258333</v>
      </c>
      <c r="L56" s="45">
        <v>258333</v>
      </c>
      <c r="M56" s="45">
        <v>258333</v>
      </c>
      <c r="N56" s="45">
        <v>258333</v>
      </c>
      <c r="O56" s="45">
        <v>258337</v>
      </c>
    </row>
    <row r="57" spans="1:15" ht="18">
      <c r="A57" s="46">
        <v>24</v>
      </c>
      <c r="B57" s="11" t="s">
        <v>49</v>
      </c>
      <c r="C57" s="61">
        <v>1200000</v>
      </c>
      <c r="D57" s="45">
        <v>100000</v>
      </c>
      <c r="E57" s="45">
        <v>100000</v>
      </c>
      <c r="F57" s="45">
        <v>100000</v>
      </c>
      <c r="G57" s="45">
        <v>100000</v>
      </c>
      <c r="H57" s="45">
        <v>100000</v>
      </c>
      <c r="I57" s="45">
        <v>100000</v>
      </c>
      <c r="J57" s="45">
        <v>100000</v>
      </c>
      <c r="K57" s="45">
        <v>100000</v>
      </c>
      <c r="L57" s="45">
        <v>100000</v>
      </c>
      <c r="M57" s="45">
        <v>100000</v>
      </c>
      <c r="N57" s="45">
        <v>100000</v>
      </c>
      <c r="O57" s="45">
        <v>100000</v>
      </c>
    </row>
    <row r="58" spans="1:15">
      <c r="A58" s="46">
        <v>25</v>
      </c>
      <c r="B58" s="11" t="s">
        <v>51</v>
      </c>
      <c r="C58" s="61">
        <v>700000</v>
      </c>
      <c r="D58" s="45">
        <v>58333</v>
      </c>
      <c r="E58" s="45">
        <v>58333</v>
      </c>
      <c r="F58" s="45">
        <v>58333</v>
      </c>
      <c r="G58" s="45">
        <v>58333</v>
      </c>
      <c r="H58" s="45">
        <v>58333</v>
      </c>
      <c r="I58" s="45">
        <v>58333</v>
      </c>
      <c r="J58" s="45">
        <v>58333</v>
      </c>
      <c r="K58" s="45">
        <v>58333</v>
      </c>
      <c r="L58" s="45">
        <v>58333</v>
      </c>
      <c r="M58" s="45">
        <v>58333</v>
      </c>
      <c r="N58" s="45">
        <v>58333</v>
      </c>
      <c r="O58" s="45">
        <v>58337</v>
      </c>
    </row>
    <row r="59" spans="1:15" ht="18">
      <c r="A59" s="46">
        <v>26</v>
      </c>
      <c r="B59" s="11" t="s">
        <v>52</v>
      </c>
      <c r="C59" s="61">
        <v>8000000</v>
      </c>
      <c r="D59" s="45">
        <v>666663</v>
      </c>
      <c r="E59" s="45">
        <v>666667</v>
      </c>
      <c r="F59" s="45">
        <v>666667</v>
      </c>
      <c r="G59" s="45">
        <v>666667</v>
      </c>
      <c r="H59" s="45">
        <v>666667</v>
      </c>
      <c r="I59" s="45">
        <v>666667</v>
      </c>
      <c r="J59" s="45">
        <v>666667</v>
      </c>
      <c r="K59" s="45">
        <v>666667</v>
      </c>
      <c r="L59" s="45">
        <v>666667</v>
      </c>
      <c r="M59" s="45">
        <v>666667</v>
      </c>
      <c r="N59" s="45">
        <v>666667</v>
      </c>
      <c r="O59" s="45">
        <v>666667</v>
      </c>
    </row>
    <row r="60" spans="1:15">
      <c r="A60" s="46">
        <v>27</v>
      </c>
      <c r="B60" s="11" t="s">
        <v>53</v>
      </c>
      <c r="C60" s="61">
        <v>50000</v>
      </c>
      <c r="D60" s="45"/>
      <c r="E60" s="45">
        <v>10000</v>
      </c>
      <c r="F60" s="45"/>
      <c r="G60" s="45"/>
      <c r="H60" s="45">
        <v>10000</v>
      </c>
      <c r="I60" s="45"/>
      <c r="J60" s="45"/>
      <c r="K60" s="45">
        <v>30000</v>
      </c>
      <c r="L60" s="45"/>
      <c r="M60" s="45"/>
      <c r="N60" s="45"/>
      <c r="O60" s="45"/>
    </row>
    <row r="61" spans="1:15">
      <c r="A61" s="46">
        <v>28</v>
      </c>
      <c r="B61" s="58" t="s">
        <v>54</v>
      </c>
      <c r="C61" s="50">
        <v>360000</v>
      </c>
      <c r="D61" s="45">
        <v>30000</v>
      </c>
      <c r="E61" s="45">
        <v>30000</v>
      </c>
      <c r="F61" s="45">
        <v>30000</v>
      </c>
      <c r="G61" s="45">
        <v>30000</v>
      </c>
      <c r="H61" s="45">
        <v>30000</v>
      </c>
      <c r="I61" s="45">
        <v>30000</v>
      </c>
      <c r="J61" s="45">
        <v>30000</v>
      </c>
      <c r="K61" s="45">
        <v>30000</v>
      </c>
      <c r="L61" s="45">
        <v>30000</v>
      </c>
      <c r="M61" s="45">
        <v>30000</v>
      </c>
      <c r="N61" s="45">
        <v>30000</v>
      </c>
      <c r="O61" s="45">
        <v>30000</v>
      </c>
    </row>
    <row r="62" spans="1:15">
      <c r="A62" s="46">
        <v>29</v>
      </c>
      <c r="B62" s="58" t="s">
        <v>55</v>
      </c>
      <c r="C62" s="50">
        <v>1500000</v>
      </c>
      <c r="D62" s="62">
        <v>125000</v>
      </c>
      <c r="E62" s="62">
        <v>125000</v>
      </c>
      <c r="F62" s="62">
        <v>125000</v>
      </c>
      <c r="G62" s="62">
        <v>125000</v>
      </c>
      <c r="H62" s="62">
        <v>125000</v>
      </c>
      <c r="I62" s="62">
        <v>125000</v>
      </c>
      <c r="J62" s="62">
        <v>125000</v>
      </c>
      <c r="K62" s="62">
        <v>125000</v>
      </c>
      <c r="L62" s="62">
        <v>125000</v>
      </c>
      <c r="M62" s="62">
        <v>125000</v>
      </c>
      <c r="N62" s="62">
        <v>125000</v>
      </c>
      <c r="O62" s="62">
        <v>125000</v>
      </c>
    </row>
    <row r="63" spans="1:15">
      <c r="A63" s="46">
        <v>30</v>
      </c>
      <c r="B63" s="58" t="s">
        <v>56</v>
      </c>
      <c r="C63" s="50">
        <v>300000</v>
      </c>
      <c r="D63" s="45">
        <v>25000</v>
      </c>
      <c r="E63" s="45">
        <v>25000</v>
      </c>
      <c r="F63" s="45">
        <v>25000</v>
      </c>
      <c r="G63" s="45">
        <v>25000</v>
      </c>
      <c r="H63" s="45">
        <v>25000</v>
      </c>
      <c r="I63" s="45">
        <v>25000</v>
      </c>
      <c r="J63" s="45">
        <v>25000</v>
      </c>
      <c r="K63" s="45">
        <v>25000</v>
      </c>
      <c r="L63" s="45">
        <v>25000</v>
      </c>
      <c r="M63" s="45">
        <v>25000</v>
      </c>
      <c r="N63" s="45">
        <v>25000</v>
      </c>
      <c r="O63" s="45">
        <v>25000</v>
      </c>
    </row>
    <row r="64" spans="1:15">
      <c r="A64" s="46">
        <v>31</v>
      </c>
      <c r="B64" s="58" t="s">
        <v>100</v>
      </c>
      <c r="C64" s="50">
        <v>2680000</v>
      </c>
      <c r="D64" s="45">
        <v>2680000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>
      <c r="A65" s="63"/>
      <c r="B65" s="63"/>
      <c r="C65" s="6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>
      <c r="A66" s="52"/>
      <c r="B66" s="51" t="s">
        <v>101</v>
      </c>
      <c r="C66" s="53">
        <f>C33+C21+C20+C10</f>
        <v>754243199</v>
      </c>
      <c r="D66" s="53">
        <f t="shared" ref="D66:O66" si="1">D33+D21+D20+D10</f>
        <v>202005365</v>
      </c>
      <c r="E66" s="53">
        <f t="shared" si="1"/>
        <v>139596239</v>
      </c>
      <c r="F66" s="53">
        <f t="shared" si="1"/>
        <v>49262334</v>
      </c>
      <c r="G66" s="53">
        <f t="shared" si="1"/>
        <v>42596678</v>
      </c>
      <c r="H66" s="53">
        <f t="shared" si="1"/>
        <v>42606678</v>
      </c>
      <c r="I66" s="53">
        <f t="shared" si="1"/>
        <v>42596680</v>
      </c>
      <c r="J66" s="53">
        <f t="shared" si="1"/>
        <v>39930415</v>
      </c>
      <c r="K66" s="53">
        <f t="shared" si="1"/>
        <v>39960415</v>
      </c>
      <c r="L66" s="53">
        <f t="shared" si="1"/>
        <v>39930420</v>
      </c>
      <c r="M66" s="53">
        <f t="shared" si="1"/>
        <v>38597286</v>
      </c>
      <c r="N66" s="53">
        <f t="shared" si="1"/>
        <v>38597286</v>
      </c>
      <c r="O66" s="53">
        <f t="shared" si="1"/>
        <v>38597343</v>
      </c>
    </row>
    <row r="67" spans="1:15">
      <c r="A67" s="18"/>
      <c r="B67" s="42" t="s">
        <v>102</v>
      </c>
      <c r="C67" s="42"/>
      <c r="D67" s="42"/>
      <c r="E67" s="18"/>
      <c r="F67" s="18"/>
      <c r="G67" s="18"/>
      <c r="H67" s="18"/>
      <c r="I67" s="18"/>
      <c r="J67" s="18"/>
      <c r="K67" s="18"/>
      <c r="L67" s="42" t="s">
        <v>103</v>
      </c>
      <c r="M67" s="44"/>
      <c r="N67" s="43"/>
      <c r="O67" s="18"/>
    </row>
    <row r="68" spans="1:15">
      <c r="A68" s="22"/>
      <c r="B68" s="42" t="s">
        <v>104</v>
      </c>
      <c r="C68" s="42"/>
      <c r="D68" s="42"/>
      <c r="E68" s="20"/>
      <c r="F68" s="20"/>
      <c r="G68" s="21"/>
      <c r="H68" s="20"/>
      <c r="I68" s="20"/>
      <c r="J68" s="20"/>
      <c r="K68" s="17"/>
      <c r="L68" s="42" t="s">
        <v>105</v>
      </c>
      <c r="M68" s="43"/>
      <c r="N68" s="43"/>
      <c r="O68" s="17"/>
    </row>
  </sheetData>
  <pageMargins left="0.25" right="0.17" top="0.42" bottom="0.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topLeftCell="A7" workbookViewId="0">
      <selection activeCell="N10" sqref="N10"/>
    </sheetView>
  </sheetViews>
  <sheetFormatPr defaultRowHeight="15"/>
  <cols>
    <col min="2" max="2" width="10.42578125" customWidth="1"/>
    <col min="3" max="3" width="21.5703125" customWidth="1"/>
    <col min="5" max="5" width="11.140625" customWidth="1"/>
    <col min="8" max="9" width="11" customWidth="1"/>
    <col min="10" max="10" width="9.140625" customWidth="1"/>
    <col min="11" max="11" width="10.7109375" customWidth="1"/>
    <col min="12" max="12" width="12" customWidth="1"/>
    <col min="13" max="13" width="11.28515625" customWidth="1"/>
    <col min="14" max="14" width="12.5703125" bestFit="1" customWidth="1"/>
    <col min="16" max="16" width="7.140625" customWidth="1"/>
    <col min="17" max="17" width="36.7109375" customWidth="1"/>
    <col min="18" max="18" width="14.140625" customWidth="1"/>
    <col min="19" max="19" width="16.85546875" customWidth="1"/>
    <col min="20" max="20" width="12.85546875" customWidth="1"/>
    <col min="22" max="22" width="14.42578125" customWidth="1"/>
  </cols>
  <sheetData>
    <row r="1" spans="1:22">
      <c r="A1" s="70" t="s">
        <v>0</v>
      </c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2">
      <c r="A2" s="70" t="s">
        <v>1</v>
      </c>
      <c r="B2" s="7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2">
      <c r="A3" s="71" t="s">
        <v>106</v>
      </c>
      <c r="B3" s="72"/>
      <c r="C3" s="620" t="s">
        <v>107</v>
      </c>
      <c r="D3" s="620"/>
      <c r="E3" s="620"/>
      <c r="F3" s="620"/>
      <c r="G3" s="72"/>
      <c r="H3" s="72"/>
      <c r="I3" s="69"/>
      <c r="J3" s="74"/>
      <c r="K3" s="72"/>
      <c r="L3" s="75"/>
      <c r="M3" s="72"/>
    </row>
    <row r="4" spans="1:22">
      <c r="A4" s="71"/>
      <c r="B4" s="72"/>
      <c r="C4" s="73"/>
      <c r="D4" s="73"/>
      <c r="E4" s="73"/>
      <c r="F4" s="73"/>
      <c r="G4" s="72"/>
      <c r="H4" s="72"/>
      <c r="I4" s="69"/>
      <c r="J4" s="74"/>
      <c r="K4" s="72"/>
      <c r="L4" s="75"/>
      <c r="M4" s="72"/>
    </row>
    <row r="5" spans="1:22" ht="15.75" thickBot="1">
      <c r="A5" s="76"/>
      <c r="B5" s="72"/>
      <c r="C5" s="72"/>
      <c r="D5" s="72"/>
      <c r="E5" s="72"/>
      <c r="F5" s="72"/>
      <c r="G5" s="72"/>
      <c r="H5" s="72"/>
      <c r="I5" s="72"/>
      <c r="J5" s="76"/>
      <c r="K5" s="76"/>
      <c r="L5" s="77" t="s">
        <v>108</v>
      </c>
      <c r="M5" s="76"/>
    </row>
    <row r="6" spans="1:22" ht="15.75" thickBot="1">
      <c r="A6" s="78"/>
      <c r="B6" s="79"/>
      <c r="C6" s="80"/>
      <c r="D6" s="78"/>
      <c r="E6" s="78"/>
      <c r="F6" s="81" t="s">
        <v>109</v>
      </c>
      <c r="G6" s="82"/>
      <c r="H6" s="82"/>
      <c r="I6" s="82"/>
      <c r="J6" s="82"/>
      <c r="K6" s="82"/>
      <c r="L6" s="82"/>
      <c r="M6" s="83"/>
    </row>
    <row r="7" spans="1:22">
      <c r="A7" s="621" t="s">
        <v>110</v>
      </c>
      <c r="B7" s="624" t="s">
        <v>111</v>
      </c>
      <c r="C7" s="627" t="s">
        <v>112</v>
      </c>
      <c r="D7" s="84" t="s">
        <v>69</v>
      </c>
      <c r="E7" s="85"/>
      <c r="F7" s="86"/>
      <c r="G7" s="85" t="s">
        <v>113</v>
      </c>
      <c r="H7" s="87" t="s">
        <v>114</v>
      </c>
      <c r="I7" s="85"/>
      <c r="J7" s="85"/>
      <c r="K7" s="618" t="s">
        <v>115</v>
      </c>
      <c r="L7" s="85" t="s">
        <v>116</v>
      </c>
      <c r="M7" s="88"/>
    </row>
    <row r="8" spans="1:22">
      <c r="A8" s="622"/>
      <c r="B8" s="625"/>
      <c r="C8" s="628"/>
      <c r="D8" s="89" t="s">
        <v>117</v>
      </c>
      <c r="E8" s="85" t="s">
        <v>20</v>
      </c>
      <c r="F8" s="86" t="s">
        <v>118</v>
      </c>
      <c r="G8" s="85" t="s">
        <v>119</v>
      </c>
      <c r="H8" s="87" t="s">
        <v>120</v>
      </c>
      <c r="I8" s="85" t="s">
        <v>121</v>
      </c>
      <c r="J8" s="85" t="s">
        <v>121</v>
      </c>
      <c r="K8" s="619"/>
      <c r="L8" s="85" t="s">
        <v>122</v>
      </c>
      <c r="M8" s="88" t="s">
        <v>124</v>
      </c>
    </row>
    <row r="9" spans="1:22" ht="15.75" thickBot="1">
      <c r="A9" s="623"/>
      <c r="B9" s="626"/>
      <c r="C9" s="629"/>
      <c r="D9" s="90"/>
      <c r="E9" s="91"/>
      <c r="F9" s="91">
        <v>600</v>
      </c>
      <c r="G9" s="91">
        <v>601</v>
      </c>
      <c r="H9" s="91">
        <v>602</v>
      </c>
      <c r="I9" s="91" t="s">
        <v>123</v>
      </c>
      <c r="J9" s="91">
        <v>2018</v>
      </c>
      <c r="K9" s="91">
        <v>604</v>
      </c>
      <c r="L9" s="91">
        <v>606</v>
      </c>
      <c r="M9" s="92" t="s">
        <v>157</v>
      </c>
    </row>
    <row r="10" spans="1:22" ht="45.75">
      <c r="A10" s="93" t="s">
        <v>86</v>
      </c>
      <c r="B10" s="118">
        <v>268864661</v>
      </c>
      <c r="C10" s="94" t="s">
        <v>125</v>
      </c>
      <c r="D10" s="95" t="s">
        <v>126</v>
      </c>
      <c r="E10" s="96">
        <f>F10+G10+H10+I10+J10+K10+L10+M10</f>
        <v>186577181</v>
      </c>
      <c r="F10" s="97">
        <v>76842000</v>
      </c>
      <c r="G10" s="97">
        <v>12548747</v>
      </c>
      <c r="H10" s="97">
        <v>37285000</v>
      </c>
      <c r="I10" s="97">
        <v>29972125</v>
      </c>
      <c r="J10" s="97">
        <v>22054309</v>
      </c>
      <c r="K10" s="97">
        <v>6000000</v>
      </c>
      <c r="L10" s="97">
        <v>1875000</v>
      </c>
      <c r="M10" s="97"/>
      <c r="P10" s="229"/>
      <c r="Q10" s="229"/>
      <c r="R10" s="229"/>
      <c r="S10" s="229"/>
      <c r="T10" s="229"/>
      <c r="U10" s="229"/>
      <c r="V10" s="229"/>
    </row>
    <row r="11" spans="1:22" ht="24" thickBot="1">
      <c r="A11" s="98"/>
      <c r="B11" s="119"/>
      <c r="C11" s="99" t="s">
        <v>127</v>
      </c>
      <c r="D11" s="100">
        <v>4240</v>
      </c>
      <c r="E11" s="96">
        <f t="shared" ref="E11:E28" si="0">F11+G11+H11+I11+J11+K11+L11+M11</f>
        <v>41540927</v>
      </c>
      <c r="F11" s="101">
        <v>2603376</v>
      </c>
      <c r="G11" s="101">
        <v>418355</v>
      </c>
      <c r="H11" s="101"/>
      <c r="I11" s="101">
        <v>8973402</v>
      </c>
      <c r="J11" s="101">
        <v>29545794</v>
      </c>
      <c r="K11" s="101"/>
      <c r="L11" s="101"/>
      <c r="M11" s="101"/>
      <c r="P11" s="229"/>
      <c r="Q11" s="229" t="s">
        <v>570</v>
      </c>
      <c r="R11" s="229"/>
      <c r="S11" s="229"/>
      <c r="T11" s="229"/>
      <c r="U11" s="229"/>
      <c r="V11" s="229"/>
    </row>
    <row r="12" spans="1:22" ht="68.25">
      <c r="A12" s="93" t="s">
        <v>588</v>
      </c>
      <c r="B12" s="118">
        <v>180647821</v>
      </c>
      <c r="C12" s="99" t="s">
        <v>128</v>
      </c>
      <c r="D12" s="100">
        <v>4260</v>
      </c>
      <c r="E12" s="96">
        <f t="shared" si="0"/>
        <v>20861274</v>
      </c>
      <c r="F12" s="102">
        <v>8763552</v>
      </c>
      <c r="G12" s="102">
        <v>1393822</v>
      </c>
      <c r="H12" s="102"/>
      <c r="I12" s="102">
        <v>4086900</v>
      </c>
      <c r="J12" s="102">
        <v>6617000</v>
      </c>
      <c r="K12" s="102"/>
      <c r="L12" s="102"/>
      <c r="M12" s="102"/>
      <c r="P12" s="215"/>
      <c r="Q12" s="216"/>
      <c r="R12" s="216"/>
      <c r="S12" s="216"/>
      <c r="T12" s="216"/>
      <c r="U12" s="216"/>
      <c r="V12" s="214"/>
    </row>
    <row r="13" spans="1:22">
      <c r="A13" s="67"/>
      <c r="B13" s="120"/>
      <c r="C13" s="99" t="s">
        <v>129</v>
      </c>
      <c r="D13" s="100">
        <v>4520</v>
      </c>
      <c r="E13" s="96">
        <f t="shared" si="0"/>
        <v>70291736</v>
      </c>
      <c r="F13" s="101">
        <v>26516000</v>
      </c>
      <c r="G13" s="101">
        <v>4217000</v>
      </c>
      <c r="H13" s="101">
        <v>12750462</v>
      </c>
      <c r="I13" s="101"/>
      <c r="J13" s="101">
        <v>26808274</v>
      </c>
      <c r="K13" s="101"/>
      <c r="L13" s="101"/>
      <c r="M13" s="101"/>
      <c r="P13" s="217"/>
      <c r="Q13" s="218"/>
      <c r="R13" s="218" t="s">
        <v>571</v>
      </c>
      <c r="S13" s="218" t="s">
        <v>571</v>
      </c>
      <c r="T13" s="218" t="s">
        <v>571</v>
      </c>
      <c r="U13" s="218" t="s">
        <v>571</v>
      </c>
      <c r="V13" s="219" t="s">
        <v>20</v>
      </c>
    </row>
    <row r="14" spans="1:22" ht="23.25">
      <c r="A14" s="103"/>
      <c r="B14" s="120"/>
      <c r="C14" s="99" t="s">
        <v>130</v>
      </c>
      <c r="D14" s="104" t="s">
        <v>131</v>
      </c>
      <c r="E14" s="96">
        <f t="shared" si="0"/>
        <v>94547086</v>
      </c>
      <c r="F14" s="101"/>
      <c r="G14" s="101"/>
      <c r="H14" s="101"/>
      <c r="I14" s="101">
        <v>94547086</v>
      </c>
      <c r="J14" s="101"/>
      <c r="K14" s="101"/>
      <c r="L14" s="101"/>
      <c r="M14" s="101"/>
      <c r="P14" s="217"/>
      <c r="Q14" s="218"/>
      <c r="R14" s="218" t="s">
        <v>572</v>
      </c>
      <c r="S14" s="218" t="s">
        <v>572</v>
      </c>
      <c r="T14" s="218" t="s">
        <v>573</v>
      </c>
      <c r="U14" s="218" t="s">
        <v>574</v>
      </c>
      <c r="V14" s="219" t="s">
        <v>575</v>
      </c>
    </row>
    <row r="15" spans="1:22" ht="34.5">
      <c r="A15" s="67" t="s">
        <v>95</v>
      </c>
      <c r="B15" s="121">
        <v>49613399</v>
      </c>
      <c r="C15" s="99" t="s">
        <v>132</v>
      </c>
      <c r="D15" s="104" t="s">
        <v>133</v>
      </c>
      <c r="E15" s="96">
        <f t="shared" si="0"/>
        <v>47128000</v>
      </c>
      <c r="F15" s="101">
        <v>14295000</v>
      </c>
      <c r="G15" s="101">
        <v>2274000</v>
      </c>
      <c r="H15" s="101">
        <v>30559000</v>
      </c>
      <c r="I15" s="101"/>
      <c r="J15" s="101"/>
      <c r="K15" s="101"/>
      <c r="L15" s="101"/>
      <c r="M15" s="101"/>
      <c r="P15" s="217" t="s">
        <v>4</v>
      </c>
      <c r="Q15" s="218" t="s">
        <v>576</v>
      </c>
      <c r="R15" s="218" t="s">
        <v>577</v>
      </c>
      <c r="S15" s="218" t="s">
        <v>578</v>
      </c>
      <c r="T15" s="218"/>
      <c r="U15" s="486">
        <v>6</v>
      </c>
      <c r="V15" s="219" t="s">
        <v>579</v>
      </c>
    </row>
    <row r="16" spans="1:22">
      <c r="A16" s="67"/>
      <c r="B16" s="120"/>
      <c r="C16" s="105" t="s">
        <v>134</v>
      </c>
      <c r="D16" s="106" t="s">
        <v>135</v>
      </c>
      <c r="E16" s="96">
        <f t="shared" si="0"/>
        <v>18362000</v>
      </c>
      <c r="F16" s="101"/>
      <c r="G16" s="101"/>
      <c r="H16" s="101">
        <v>18362000</v>
      </c>
      <c r="I16" s="101"/>
      <c r="J16" s="101"/>
      <c r="K16" s="101"/>
      <c r="L16" s="101"/>
      <c r="M16" s="101"/>
      <c r="P16" s="364"/>
      <c r="Q16" s="364"/>
      <c r="R16" s="364"/>
      <c r="S16" s="364"/>
      <c r="T16" s="364"/>
      <c r="U16" s="364"/>
      <c r="V16" s="364"/>
    </row>
    <row r="17" spans="1:22">
      <c r="A17" s="107"/>
      <c r="B17" s="120"/>
      <c r="C17" s="99" t="s">
        <v>136</v>
      </c>
      <c r="D17" s="108" t="s">
        <v>137</v>
      </c>
      <c r="E17" s="96">
        <f t="shared" si="0"/>
        <v>34536419</v>
      </c>
      <c r="F17" s="101"/>
      <c r="G17" s="101"/>
      <c r="H17" s="101"/>
      <c r="I17" s="101">
        <v>24965419</v>
      </c>
      <c r="J17" s="101"/>
      <c r="K17" s="101">
        <v>9571000</v>
      </c>
      <c r="L17" s="101"/>
      <c r="M17" s="101"/>
      <c r="P17" s="364">
        <v>1</v>
      </c>
      <c r="Q17" s="364" t="s">
        <v>580</v>
      </c>
      <c r="R17" s="232">
        <v>154758219</v>
      </c>
      <c r="S17" s="232">
        <v>3457892</v>
      </c>
      <c r="T17" s="232">
        <v>9770897</v>
      </c>
      <c r="U17" s="232">
        <v>165000</v>
      </c>
      <c r="V17" s="232">
        <f>R17+S17+T17+U17</f>
        <v>168152008</v>
      </c>
    </row>
    <row r="18" spans="1:22" ht="34.5">
      <c r="A18" s="99" t="s">
        <v>138</v>
      </c>
      <c r="B18" s="122">
        <v>113951000</v>
      </c>
      <c r="C18" s="99" t="s">
        <v>139</v>
      </c>
      <c r="D18" s="104" t="s">
        <v>140</v>
      </c>
      <c r="E18" s="96">
        <f t="shared" si="0"/>
        <v>17535000</v>
      </c>
      <c r="F18" s="101">
        <v>8880000</v>
      </c>
      <c r="G18" s="101">
        <v>1483000</v>
      </c>
      <c r="H18" s="101">
        <v>7172000</v>
      </c>
      <c r="I18" s="101"/>
      <c r="J18" s="101"/>
      <c r="K18" s="101"/>
      <c r="L18" s="101"/>
      <c r="M18" s="101"/>
      <c r="P18" s="364"/>
      <c r="Q18" s="364"/>
      <c r="R18" s="232"/>
      <c r="S18" s="232"/>
      <c r="T18" s="232"/>
      <c r="U18" s="232"/>
      <c r="V18" s="232">
        <f t="shared" ref="V18:V23" si="1">R18+S18+T18+U18</f>
        <v>0</v>
      </c>
    </row>
    <row r="19" spans="1:22" ht="23.25">
      <c r="A19" s="67"/>
      <c r="B19" s="120"/>
      <c r="C19" s="99" t="s">
        <v>141</v>
      </c>
      <c r="D19" s="100">
        <v>9120</v>
      </c>
      <c r="E19" s="96">
        <f t="shared" si="0"/>
        <v>126912329</v>
      </c>
      <c r="F19" s="101">
        <v>63613913</v>
      </c>
      <c r="G19" s="101">
        <v>10421000</v>
      </c>
      <c r="H19" s="101">
        <v>22380000</v>
      </c>
      <c r="I19" s="101">
        <v>14444168</v>
      </c>
      <c r="J19" s="101">
        <v>16053248</v>
      </c>
      <c r="K19" s="101"/>
      <c r="L19" s="101"/>
      <c r="M19" s="101"/>
      <c r="P19" s="364">
        <v>2</v>
      </c>
      <c r="Q19" s="364" t="s">
        <v>581</v>
      </c>
      <c r="R19" s="232">
        <v>11652143</v>
      </c>
      <c r="S19" s="232">
        <v>0</v>
      </c>
      <c r="T19" s="232">
        <v>3931729</v>
      </c>
      <c r="U19" s="232"/>
      <c r="V19" s="232">
        <f t="shared" si="1"/>
        <v>15583872</v>
      </c>
    </row>
    <row r="20" spans="1:22" ht="23.25">
      <c r="A20" s="67"/>
      <c r="B20" s="117"/>
      <c r="C20" s="99" t="s">
        <v>142</v>
      </c>
      <c r="D20" s="108" t="s">
        <v>143</v>
      </c>
      <c r="E20" s="96">
        <f t="shared" si="0"/>
        <v>3076687</v>
      </c>
      <c r="F20" s="101">
        <v>2645663</v>
      </c>
      <c r="G20" s="101">
        <v>431024</v>
      </c>
      <c r="H20" s="101"/>
      <c r="I20" s="101"/>
      <c r="J20" s="101"/>
      <c r="K20" s="101"/>
      <c r="L20" s="101"/>
      <c r="M20" s="101"/>
      <c r="P20" s="364"/>
      <c r="Q20" s="364"/>
      <c r="R20" s="232"/>
      <c r="S20" s="232"/>
      <c r="T20" s="232"/>
      <c r="U20" s="232"/>
      <c r="V20" s="232">
        <f t="shared" si="1"/>
        <v>0</v>
      </c>
    </row>
    <row r="21" spans="1:22" ht="34.5">
      <c r="A21" s="107" t="s">
        <v>144</v>
      </c>
      <c r="B21" s="122">
        <v>131074532</v>
      </c>
      <c r="C21" s="99" t="s">
        <v>145</v>
      </c>
      <c r="D21" s="109" t="s">
        <v>146</v>
      </c>
      <c r="E21" s="96">
        <f t="shared" si="0"/>
        <v>23333939</v>
      </c>
      <c r="F21" s="101"/>
      <c r="G21" s="101"/>
      <c r="H21" s="101"/>
      <c r="I21" s="101">
        <v>17121766</v>
      </c>
      <c r="J21" s="101">
        <v>6212173</v>
      </c>
      <c r="K21" s="101"/>
      <c r="L21" s="101"/>
      <c r="M21" s="101"/>
      <c r="P21" s="364">
        <v>3</v>
      </c>
      <c r="Q21" s="364" t="s">
        <v>582</v>
      </c>
      <c r="R21" s="232"/>
      <c r="S21" s="232">
        <v>2996528</v>
      </c>
      <c r="T21" s="232">
        <v>36275</v>
      </c>
      <c r="U21" s="232"/>
      <c r="V21" s="232">
        <f t="shared" si="1"/>
        <v>3032803</v>
      </c>
    </row>
    <row r="22" spans="1:22" ht="23.25">
      <c r="A22" s="110"/>
      <c r="B22" s="122"/>
      <c r="C22" s="99" t="s">
        <v>147</v>
      </c>
      <c r="D22" s="109" t="s">
        <v>148</v>
      </c>
      <c r="E22" s="96">
        <f t="shared" si="0"/>
        <v>2801000</v>
      </c>
      <c r="F22" s="101">
        <v>2400000</v>
      </c>
      <c r="G22" s="101">
        <v>401000</v>
      </c>
      <c r="H22" s="101"/>
      <c r="I22" s="101"/>
      <c r="J22" s="101"/>
      <c r="K22" s="101"/>
      <c r="L22" s="101"/>
      <c r="M22" s="101"/>
      <c r="P22" s="364"/>
      <c r="Q22" s="364"/>
      <c r="R22" s="232"/>
      <c r="S22" s="232"/>
      <c r="T22" s="232"/>
      <c r="U22" s="232"/>
      <c r="V22" s="232">
        <f t="shared" si="1"/>
        <v>0</v>
      </c>
    </row>
    <row r="23" spans="1:22">
      <c r="A23" s="110"/>
      <c r="B23" s="122"/>
      <c r="C23" s="99" t="s">
        <v>149</v>
      </c>
      <c r="D23" s="109" t="s">
        <v>135</v>
      </c>
      <c r="E23" s="96">
        <f t="shared" si="0"/>
        <v>12604000</v>
      </c>
      <c r="F23" s="101">
        <v>10800000</v>
      </c>
      <c r="G23" s="101">
        <v>1804000</v>
      </c>
      <c r="H23" s="101"/>
      <c r="I23" s="101"/>
      <c r="J23" s="101"/>
      <c r="K23" s="101"/>
      <c r="L23" s="101"/>
      <c r="M23" s="101"/>
      <c r="P23" s="364">
        <v>4</v>
      </c>
      <c r="Q23" s="364" t="s">
        <v>583</v>
      </c>
      <c r="R23" s="232">
        <v>96037</v>
      </c>
      <c r="S23" s="232">
        <v>3637366</v>
      </c>
      <c r="T23" s="232">
        <v>237521</v>
      </c>
      <c r="U23" s="232"/>
      <c r="V23" s="232">
        <f t="shared" si="1"/>
        <v>3970924</v>
      </c>
    </row>
    <row r="24" spans="1:22">
      <c r="A24" s="110"/>
      <c r="B24" s="122"/>
      <c r="C24" s="99" t="s">
        <v>150</v>
      </c>
      <c r="D24" s="109" t="s">
        <v>151</v>
      </c>
      <c r="E24" s="96">
        <f t="shared" si="0"/>
        <v>6031808</v>
      </c>
      <c r="F24" s="101">
        <v>622800</v>
      </c>
      <c r="G24" s="101">
        <v>104008</v>
      </c>
      <c r="H24" s="101">
        <v>5305000</v>
      </c>
      <c r="I24" s="101"/>
      <c r="J24" s="101"/>
      <c r="K24" s="101"/>
      <c r="L24" s="101"/>
      <c r="M24" s="101"/>
      <c r="P24" s="364"/>
      <c r="Q24" s="364"/>
      <c r="R24" s="232"/>
      <c r="S24" s="232"/>
      <c r="T24" s="232"/>
      <c r="U24" s="232"/>
      <c r="V24" s="232"/>
    </row>
    <row r="25" spans="1:22">
      <c r="A25" s="111"/>
      <c r="B25" s="117"/>
      <c r="C25" s="99" t="s">
        <v>152</v>
      </c>
      <c r="D25" s="100">
        <v>10910</v>
      </c>
      <c r="E25" s="96">
        <f t="shared" si="0"/>
        <v>22468813</v>
      </c>
      <c r="F25" s="101">
        <v>12164909</v>
      </c>
      <c r="G25" s="101">
        <v>2018340</v>
      </c>
      <c r="H25" s="101">
        <v>2962000</v>
      </c>
      <c r="I25" s="101"/>
      <c r="J25" s="101"/>
      <c r="K25" s="101"/>
      <c r="L25" s="101"/>
      <c r="M25" s="101">
        <v>5323564</v>
      </c>
      <c r="P25" s="364"/>
      <c r="Q25" s="364" t="s">
        <v>584</v>
      </c>
      <c r="R25" s="232">
        <f>SUM(R17:R24)</f>
        <v>166506399</v>
      </c>
      <c r="S25" s="232">
        <f>SUM(S17:S24)</f>
        <v>10091786</v>
      </c>
      <c r="T25" s="232">
        <f>SUM(T17:T24)</f>
        <v>13976422</v>
      </c>
      <c r="U25" s="232">
        <f>SUM(U17:U24)</f>
        <v>165000</v>
      </c>
      <c r="V25" s="232">
        <f>SUM(V17:V24)</f>
        <v>190739607</v>
      </c>
    </row>
    <row r="26" spans="1:22" ht="45.75">
      <c r="A26" s="112" t="s">
        <v>93</v>
      </c>
      <c r="B26" s="123">
        <v>10091786</v>
      </c>
      <c r="C26" s="67" t="s">
        <v>153</v>
      </c>
      <c r="D26" s="113" t="s">
        <v>154</v>
      </c>
      <c r="E26" s="96">
        <f t="shared" si="0"/>
        <v>22635000</v>
      </c>
      <c r="F26" s="102"/>
      <c r="G26" s="102"/>
      <c r="H26" s="102"/>
      <c r="I26" s="102"/>
      <c r="J26" s="102"/>
      <c r="K26" s="102"/>
      <c r="L26" s="102"/>
      <c r="M26" s="102">
        <v>22635000</v>
      </c>
      <c r="P26" s="364"/>
      <c r="Q26" s="364"/>
      <c r="R26" s="364"/>
      <c r="S26" s="364"/>
      <c r="T26" s="364"/>
      <c r="U26" s="364"/>
      <c r="V26" s="364"/>
    </row>
    <row r="27" spans="1:22" ht="30.75" thickBot="1">
      <c r="A27" s="114"/>
      <c r="B27" s="124"/>
      <c r="C27" s="115" t="s">
        <v>155</v>
      </c>
      <c r="D27" s="116" t="s">
        <v>154</v>
      </c>
      <c r="E27" s="96">
        <f t="shared" si="0"/>
        <v>3000000</v>
      </c>
      <c r="F27" s="102"/>
      <c r="G27" s="102"/>
      <c r="H27" s="102"/>
      <c r="I27" s="102"/>
      <c r="J27" s="102"/>
      <c r="K27" s="102"/>
      <c r="L27" s="102"/>
      <c r="M27" s="102">
        <v>3000000</v>
      </c>
      <c r="P27" s="364">
        <v>5</v>
      </c>
      <c r="Q27" s="209" t="s">
        <v>585</v>
      </c>
      <c r="R27" s="364"/>
      <c r="S27" s="364"/>
      <c r="T27" s="364">
        <v>49613399</v>
      </c>
      <c r="U27" s="364"/>
      <c r="V27" s="364">
        <f>SUM(R27:U27)</f>
        <v>49613399</v>
      </c>
    </row>
    <row r="28" spans="1:22" ht="15.75" thickBot="1">
      <c r="A28" s="129" t="s">
        <v>156</v>
      </c>
      <c r="B28" s="614">
        <f>SUM(B10:B27)</f>
        <v>754243199</v>
      </c>
      <c r="C28" s="128" t="s">
        <v>156</v>
      </c>
      <c r="D28" s="125"/>
      <c r="E28" s="96">
        <f t="shared" si="0"/>
        <v>754243199</v>
      </c>
      <c r="F28" s="126">
        <f>SUM(F10:F27)</f>
        <v>230147213</v>
      </c>
      <c r="G28" s="126">
        <f t="shared" ref="G28:M28" si="2">SUM(G10:G27)</f>
        <v>37514296</v>
      </c>
      <c r="H28" s="126">
        <f t="shared" si="2"/>
        <v>136775462</v>
      </c>
      <c r="I28" s="126">
        <f t="shared" si="2"/>
        <v>194110866</v>
      </c>
      <c r="J28" s="126">
        <f t="shared" si="2"/>
        <v>107290798</v>
      </c>
      <c r="K28" s="126">
        <f t="shared" si="2"/>
        <v>15571000</v>
      </c>
      <c r="L28" s="126">
        <f t="shared" si="2"/>
        <v>1875000</v>
      </c>
      <c r="M28" s="126">
        <f t="shared" si="2"/>
        <v>30958564</v>
      </c>
      <c r="P28" s="364"/>
      <c r="Q28" s="364"/>
      <c r="R28" s="364"/>
      <c r="S28" s="364"/>
      <c r="T28" s="364"/>
      <c r="U28" s="364"/>
      <c r="V28" s="364"/>
    </row>
    <row r="29" spans="1:22">
      <c r="P29" s="364"/>
      <c r="Q29" s="364" t="s">
        <v>586</v>
      </c>
      <c r="R29" s="427">
        <f>R25+R27</f>
        <v>166506399</v>
      </c>
      <c r="S29" s="427">
        <f t="shared" ref="S29:V29" si="3">S25+S27</f>
        <v>10091786</v>
      </c>
      <c r="T29" s="427">
        <f t="shared" si="3"/>
        <v>63589821</v>
      </c>
      <c r="U29" s="427">
        <f t="shared" si="3"/>
        <v>165000</v>
      </c>
      <c r="V29" s="427">
        <f t="shared" si="3"/>
        <v>240353006</v>
      </c>
    </row>
    <row r="30" spans="1:22">
      <c r="A30" s="66" t="s">
        <v>102</v>
      </c>
      <c r="B30" s="66"/>
      <c r="C30" s="66"/>
      <c r="D30" s="66"/>
      <c r="E30" s="66"/>
      <c r="F30" s="65"/>
      <c r="G30" s="65"/>
      <c r="H30" s="65"/>
      <c r="I30" s="66" t="s">
        <v>103</v>
      </c>
      <c r="J30" s="68"/>
      <c r="K30" s="68"/>
      <c r="L30" s="65"/>
      <c r="M30" s="65"/>
    </row>
    <row r="31" spans="1:22">
      <c r="A31" s="66" t="s">
        <v>104</v>
      </c>
      <c r="B31" s="66"/>
      <c r="C31" s="66"/>
      <c r="D31" s="66"/>
      <c r="E31" s="66"/>
      <c r="F31" s="65"/>
      <c r="G31" s="65"/>
      <c r="H31" s="65"/>
      <c r="I31" s="66" t="s">
        <v>105</v>
      </c>
      <c r="J31" s="127"/>
      <c r="K31" s="68"/>
      <c r="L31" s="65"/>
      <c r="M31" s="65"/>
      <c r="N31" s="487">
        <f>B12+B15+B26</f>
        <v>240353006</v>
      </c>
      <c r="Q31" s="487">
        <f>N31-V29</f>
        <v>0</v>
      </c>
    </row>
  </sheetData>
  <mergeCells count="5">
    <mergeCell ref="K7:K8"/>
    <mergeCell ref="C3:F3"/>
    <mergeCell ref="A7:A9"/>
    <mergeCell ref="B7:B9"/>
    <mergeCell ref="C7:C9"/>
  </mergeCells>
  <pageMargins left="0.17" right="0.1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topLeftCell="A61" workbookViewId="0">
      <selection activeCell="E10" sqref="E10:E73"/>
    </sheetView>
  </sheetViews>
  <sheetFormatPr defaultRowHeight="15"/>
  <cols>
    <col min="1" max="1" width="5.5703125" customWidth="1"/>
    <col min="2" max="2" width="17.7109375" customWidth="1"/>
    <col min="3" max="3" width="11.140625" customWidth="1"/>
  </cols>
  <sheetData>
    <row r="1" spans="1:12">
      <c r="A1" s="193" t="s">
        <v>0</v>
      </c>
      <c r="B1" s="193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>
      <c r="A2" s="193" t="s">
        <v>1</v>
      </c>
      <c r="B2" s="193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>
      <c r="A4" s="190"/>
      <c r="B4" s="191" t="s">
        <v>158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5.75" thickBot="1">
      <c r="A5" s="190"/>
      <c r="B5" s="190"/>
      <c r="C5" s="190"/>
      <c r="D5" s="191" t="s">
        <v>159</v>
      </c>
      <c r="E5" s="190"/>
      <c r="F5" s="190"/>
      <c r="G5" s="190"/>
      <c r="H5" s="190"/>
      <c r="I5" s="191" t="s">
        <v>160</v>
      </c>
      <c r="J5" s="190"/>
      <c r="K5" s="190" t="s">
        <v>161</v>
      </c>
      <c r="L5" s="190"/>
    </row>
    <row r="6" spans="1:12">
      <c r="A6" s="139"/>
      <c r="B6" s="140"/>
      <c r="C6" s="141"/>
      <c r="D6" s="142"/>
      <c r="E6" s="143"/>
      <c r="F6" s="144"/>
      <c r="G6" s="144"/>
      <c r="H6" s="145"/>
      <c r="I6" s="146"/>
      <c r="J6" s="147"/>
      <c r="K6" s="140"/>
      <c r="L6" s="148"/>
    </row>
    <row r="7" spans="1:12" ht="33">
      <c r="A7" s="149"/>
      <c r="B7" s="150"/>
      <c r="C7" s="151" t="s">
        <v>162</v>
      </c>
      <c r="D7" s="152" t="s">
        <v>163</v>
      </c>
      <c r="E7" s="153" t="s">
        <v>164</v>
      </c>
      <c r="F7" s="154" t="s">
        <v>165</v>
      </c>
      <c r="G7" s="154" t="s">
        <v>166</v>
      </c>
      <c r="H7" s="155" t="s">
        <v>167</v>
      </c>
      <c r="I7" s="156"/>
      <c r="J7" s="157"/>
      <c r="K7" s="157"/>
      <c r="L7" s="158"/>
    </row>
    <row r="8" spans="1:12" ht="22.5">
      <c r="A8" s="149"/>
      <c r="B8" s="150"/>
      <c r="C8" s="151" t="s">
        <v>168</v>
      </c>
      <c r="D8" s="152" t="s">
        <v>169</v>
      </c>
      <c r="E8" s="153" t="s">
        <v>170</v>
      </c>
      <c r="F8" s="154" t="s">
        <v>171</v>
      </c>
      <c r="G8" s="154" t="s">
        <v>172</v>
      </c>
      <c r="H8" s="155"/>
      <c r="I8" s="156" t="s">
        <v>20</v>
      </c>
      <c r="J8" s="150" t="s">
        <v>173</v>
      </c>
      <c r="K8" s="192" t="s">
        <v>174</v>
      </c>
      <c r="L8" s="159" t="s">
        <v>175</v>
      </c>
    </row>
    <row r="9" spans="1:12" ht="23.25" thickBot="1">
      <c r="A9" s="179" t="s">
        <v>4</v>
      </c>
      <c r="B9" s="180" t="s">
        <v>176</v>
      </c>
      <c r="C9" s="181" t="s">
        <v>177</v>
      </c>
      <c r="D9" s="182"/>
      <c r="E9" s="183"/>
      <c r="F9" s="184" t="s">
        <v>178</v>
      </c>
      <c r="G9" s="184"/>
      <c r="H9" s="185"/>
      <c r="I9" s="186"/>
      <c r="J9" s="187"/>
      <c r="K9" s="187"/>
      <c r="L9" s="188" t="s">
        <v>179</v>
      </c>
    </row>
    <row r="10" spans="1:12">
      <c r="A10" s="160">
        <v>1</v>
      </c>
      <c r="B10" s="173" t="s">
        <v>180</v>
      </c>
      <c r="C10" s="173">
        <v>120</v>
      </c>
      <c r="D10" s="174">
        <v>10000</v>
      </c>
      <c r="E10" s="175">
        <v>80</v>
      </c>
      <c r="F10" s="174">
        <v>3000</v>
      </c>
      <c r="G10" s="176"/>
      <c r="H10" s="177">
        <v>200</v>
      </c>
      <c r="I10" s="178">
        <f>SUM(C10:H10)</f>
        <v>13400</v>
      </c>
      <c r="J10" s="160">
        <v>150</v>
      </c>
      <c r="K10" s="160"/>
      <c r="L10" s="160">
        <f>I10+J10+K10</f>
        <v>13550</v>
      </c>
    </row>
    <row r="11" spans="1:12" ht="22.5">
      <c r="A11" s="161">
        <v>2</v>
      </c>
      <c r="B11" s="130" t="s">
        <v>181</v>
      </c>
      <c r="C11" s="130">
        <v>120</v>
      </c>
      <c r="D11" s="131">
        <v>382</v>
      </c>
      <c r="E11" s="162">
        <v>50</v>
      </c>
      <c r="F11" s="131">
        <v>3000</v>
      </c>
      <c r="G11" s="132"/>
      <c r="H11" s="163">
        <v>50</v>
      </c>
      <c r="I11" s="178">
        <f t="shared" ref="I11:I73" si="0">SUM(C11:H11)</f>
        <v>3602</v>
      </c>
      <c r="J11" s="161">
        <v>50</v>
      </c>
      <c r="K11" s="161"/>
      <c r="L11" s="234">
        <f t="shared" ref="L11:L73" si="1">I11+J11+K11</f>
        <v>3652</v>
      </c>
    </row>
    <row r="12" spans="1:12">
      <c r="A12" s="234">
        <v>3</v>
      </c>
      <c r="B12" s="130" t="s">
        <v>182</v>
      </c>
      <c r="C12" s="130"/>
      <c r="D12" s="131">
        <v>150</v>
      </c>
      <c r="E12" s="162"/>
      <c r="F12" s="174"/>
      <c r="G12" s="176"/>
      <c r="H12" s="163"/>
      <c r="I12" s="178">
        <f t="shared" si="0"/>
        <v>150</v>
      </c>
      <c r="J12" s="161">
        <v>50</v>
      </c>
      <c r="K12" s="161"/>
      <c r="L12" s="234">
        <f t="shared" si="1"/>
        <v>200</v>
      </c>
    </row>
    <row r="13" spans="1:12" ht="22.5">
      <c r="A13" s="234">
        <v>4</v>
      </c>
      <c r="B13" s="130" t="s">
        <v>183</v>
      </c>
      <c r="C13" s="130"/>
      <c r="D13" s="131">
        <v>700</v>
      </c>
      <c r="E13" s="163"/>
      <c r="F13" s="160">
        <v>0</v>
      </c>
      <c r="G13" s="160"/>
      <c r="H13" s="161"/>
      <c r="I13" s="178">
        <f t="shared" si="0"/>
        <v>700</v>
      </c>
      <c r="J13" s="161"/>
      <c r="K13" s="161"/>
      <c r="L13" s="234">
        <f t="shared" si="1"/>
        <v>700</v>
      </c>
    </row>
    <row r="14" spans="1:12" ht="22.5">
      <c r="A14" s="235">
        <v>5</v>
      </c>
      <c r="B14" s="130" t="s">
        <v>184</v>
      </c>
      <c r="C14" s="130">
        <v>0</v>
      </c>
      <c r="D14" s="131">
        <v>500</v>
      </c>
      <c r="E14" s="163">
        <v>32</v>
      </c>
      <c r="F14" s="160">
        <v>0</v>
      </c>
      <c r="G14" s="160"/>
      <c r="H14" s="161"/>
      <c r="I14" s="178">
        <f t="shared" si="0"/>
        <v>532</v>
      </c>
      <c r="J14" s="161"/>
      <c r="K14" s="161"/>
      <c r="L14" s="234">
        <f t="shared" si="1"/>
        <v>532</v>
      </c>
    </row>
    <row r="15" spans="1:12" ht="22.5">
      <c r="A15" s="234">
        <v>6</v>
      </c>
      <c r="B15" s="130" t="s">
        <v>185</v>
      </c>
      <c r="C15" s="133">
        <v>30</v>
      </c>
      <c r="D15" s="134">
        <v>1350</v>
      </c>
      <c r="E15" s="165">
        <v>120</v>
      </c>
      <c r="F15" s="164">
        <v>0</v>
      </c>
      <c r="G15" s="164"/>
      <c r="H15" s="164">
        <v>100</v>
      </c>
      <c r="I15" s="178">
        <f t="shared" si="0"/>
        <v>1600</v>
      </c>
      <c r="J15" s="164"/>
      <c r="K15" s="164"/>
      <c r="L15" s="234">
        <f t="shared" si="1"/>
        <v>1600</v>
      </c>
    </row>
    <row r="16" spans="1:12" ht="33.75">
      <c r="A16" s="234">
        <v>7</v>
      </c>
      <c r="B16" s="130" t="s">
        <v>186</v>
      </c>
      <c r="C16" s="135">
        <v>250</v>
      </c>
      <c r="D16" s="134">
        <v>1300</v>
      </c>
      <c r="E16" s="165">
        <v>300</v>
      </c>
      <c r="F16" s="164">
        <v>0</v>
      </c>
      <c r="G16" s="164"/>
      <c r="H16" s="164">
        <v>0</v>
      </c>
      <c r="I16" s="178">
        <f t="shared" si="0"/>
        <v>1850</v>
      </c>
      <c r="J16" s="164"/>
      <c r="K16" s="164"/>
      <c r="L16" s="234">
        <f t="shared" si="1"/>
        <v>1850</v>
      </c>
    </row>
    <row r="17" spans="1:12">
      <c r="A17" s="235">
        <v>8</v>
      </c>
      <c r="B17" s="136" t="s">
        <v>187</v>
      </c>
      <c r="C17" s="137">
        <v>0</v>
      </c>
      <c r="D17" s="134">
        <v>3300</v>
      </c>
      <c r="E17" s="165"/>
      <c r="F17" s="164">
        <v>0</v>
      </c>
      <c r="G17" s="164"/>
      <c r="H17" s="164">
        <v>0</v>
      </c>
      <c r="I17" s="178">
        <f t="shared" si="0"/>
        <v>3300</v>
      </c>
      <c r="J17" s="164"/>
      <c r="K17" s="164"/>
      <c r="L17" s="234">
        <f t="shared" si="1"/>
        <v>3300</v>
      </c>
    </row>
    <row r="18" spans="1:12" ht="22.5">
      <c r="A18" s="234">
        <v>9</v>
      </c>
      <c r="B18" s="133" t="s">
        <v>188</v>
      </c>
      <c r="C18" s="137">
        <v>0</v>
      </c>
      <c r="D18" s="134">
        <v>700</v>
      </c>
      <c r="E18" s="165"/>
      <c r="F18" s="164">
        <v>528</v>
      </c>
      <c r="G18" s="164"/>
      <c r="H18" s="164">
        <v>500</v>
      </c>
      <c r="I18" s="178">
        <f t="shared" si="0"/>
        <v>1728</v>
      </c>
      <c r="J18" s="164"/>
      <c r="K18" s="164"/>
      <c r="L18" s="234">
        <f t="shared" si="1"/>
        <v>1728</v>
      </c>
    </row>
    <row r="19" spans="1:12" ht="22.5">
      <c r="A19" s="234">
        <v>10</v>
      </c>
      <c r="B19" s="130" t="s">
        <v>189</v>
      </c>
      <c r="C19" s="138">
        <v>0</v>
      </c>
      <c r="D19" s="131">
        <v>1500</v>
      </c>
      <c r="E19" s="163">
        <v>0</v>
      </c>
      <c r="F19" s="161">
        <v>0</v>
      </c>
      <c r="G19" s="161"/>
      <c r="H19" s="161">
        <v>0</v>
      </c>
      <c r="I19" s="178">
        <f t="shared" si="0"/>
        <v>1500</v>
      </c>
      <c r="J19" s="161"/>
      <c r="K19" s="161"/>
      <c r="L19" s="234">
        <f t="shared" si="1"/>
        <v>1500</v>
      </c>
    </row>
    <row r="20" spans="1:12" ht="33.75">
      <c r="A20" s="235">
        <v>11</v>
      </c>
      <c r="B20" s="130" t="s">
        <v>190</v>
      </c>
      <c r="C20" s="138">
        <v>0</v>
      </c>
      <c r="D20" s="134">
        <v>6151</v>
      </c>
      <c r="E20" s="163">
        <v>0</v>
      </c>
      <c r="F20" s="161">
        <v>0</v>
      </c>
      <c r="G20" s="161"/>
      <c r="H20" s="161">
        <v>500</v>
      </c>
      <c r="I20" s="178">
        <f t="shared" si="0"/>
        <v>6651</v>
      </c>
      <c r="J20" s="161"/>
      <c r="K20" s="161"/>
      <c r="L20" s="234">
        <f t="shared" si="1"/>
        <v>6651</v>
      </c>
    </row>
    <row r="21" spans="1:12" ht="22.5">
      <c r="A21" s="234">
        <v>12</v>
      </c>
      <c r="B21" s="130" t="s">
        <v>191</v>
      </c>
      <c r="C21" s="138">
        <v>0</v>
      </c>
      <c r="D21" s="131">
        <v>5000</v>
      </c>
      <c r="E21" s="163">
        <v>0</v>
      </c>
      <c r="F21" s="161">
        <v>0</v>
      </c>
      <c r="G21" s="161"/>
      <c r="H21" s="161">
        <v>0</v>
      </c>
      <c r="I21" s="178">
        <f t="shared" si="0"/>
        <v>5000</v>
      </c>
      <c r="J21" s="161"/>
      <c r="K21" s="161"/>
      <c r="L21" s="234">
        <f t="shared" si="1"/>
        <v>5000</v>
      </c>
    </row>
    <row r="22" spans="1:12" ht="22.5">
      <c r="A22" s="234">
        <v>13</v>
      </c>
      <c r="B22" s="130" t="s">
        <v>192</v>
      </c>
      <c r="C22" s="138">
        <v>0</v>
      </c>
      <c r="D22" s="131">
        <v>0</v>
      </c>
      <c r="E22" s="163">
        <v>0</v>
      </c>
      <c r="F22" s="161">
        <v>8150</v>
      </c>
      <c r="G22" s="161"/>
      <c r="H22" s="161">
        <v>0</v>
      </c>
      <c r="I22" s="178">
        <f t="shared" si="0"/>
        <v>8150</v>
      </c>
      <c r="J22" s="161"/>
      <c r="K22" s="161">
        <v>4557</v>
      </c>
      <c r="L22" s="234">
        <f t="shared" si="1"/>
        <v>12707</v>
      </c>
    </row>
    <row r="23" spans="1:12" ht="22.5">
      <c r="A23" s="235">
        <v>14</v>
      </c>
      <c r="B23" s="130" t="s">
        <v>193</v>
      </c>
      <c r="C23" s="138">
        <v>0</v>
      </c>
      <c r="D23" s="131"/>
      <c r="E23" s="163">
        <v>0</v>
      </c>
      <c r="F23" s="161">
        <v>870</v>
      </c>
      <c r="G23" s="161"/>
      <c r="H23" s="161">
        <v>0</v>
      </c>
      <c r="I23" s="178">
        <f t="shared" si="0"/>
        <v>870</v>
      </c>
      <c r="J23" s="161"/>
      <c r="K23" s="161"/>
      <c r="L23" s="234">
        <f t="shared" si="1"/>
        <v>870</v>
      </c>
    </row>
    <row r="24" spans="1:12" ht="22.5">
      <c r="A24" s="234">
        <v>15</v>
      </c>
      <c r="B24" s="130" t="s">
        <v>194</v>
      </c>
      <c r="C24" s="138">
        <v>0</v>
      </c>
      <c r="D24" s="131">
        <v>0</v>
      </c>
      <c r="E24" s="163">
        <v>0</v>
      </c>
      <c r="F24" s="161">
        <v>0</v>
      </c>
      <c r="G24" s="161"/>
      <c r="H24" s="161">
        <v>200</v>
      </c>
      <c r="I24" s="178">
        <f t="shared" si="0"/>
        <v>200</v>
      </c>
      <c r="J24" s="161"/>
      <c r="K24" s="161"/>
      <c r="L24" s="234">
        <f t="shared" si="1"/>
        <v>200</v>
      </c>
    </row>
    <row r="25" spans="1:12" ht="22.5">
      <c r="A25" s="234">
        <v>16</v>
      </c>
      <c r="B25" s="130" t="s">
        <v>195</v>
      </c>
      <c r="C25" s="138">
        <v>0</v>
      </c>
      <c r="D25" s="131">
        <v>0</v>
      </c>
      <c r="E25" s="163">
        <v>0</v>
      </c>
      <c r="F25" s="161">
        <v>0</v>
      </c>
      <c r="G25" s="161"/>
      <c r="H25" s="161">
        <v>1500</v>
      </c>
      <c r="I25" s="178">
        <f t="shared" si="0"/>
        <v>1500</v>
      </c>
      <c r="J25" s="161"/>
      <c r="K25" s="161"/>
      <c r="L25" s="234">
        <f t="shared" si="1"/>
        <v>1500</v>
      </c>
    </row>
    <row r="26" spans="1:12">
      <c r="A26" s="235">
        <v>17</v>
      </c>
      <c r="B26" s="130" t="s">
        <v>196</v>
      </c>
      <c r="C26" s="138">
        <v>150</v>
      </c>
      <c r="D26" s="131">
        <v>0</v>
      </c>
      <c r="E26" s="163">
        <v>0</v>
      </c>
      <c r="F26" s="161">
        <v>0</v>
      </c>
      <c r="G26" s="161"/>
      <c r="H26" s="161">
        <v>0</v>
      </c>
      <c r="I26" s="178">
        <f t="shared" si="0"/>
        <v>150</v>
      </c>
      <c r="J26" s="161"/>
      <c r="K26" s="161"/>
      <c r="L26" s="234">
        <f t="shared" si="1"/>
        <v>150</v>
      </c>
    </row>
    <row r="27" spans="1:12">
      <c r="A27" s="234">
        <v>18</v>
      </c>
      <c r="B27" s="133" t="s">
        <v>197</v>
      </c>
      <c r="C27" s="133">
        <v>245</v>
      </c>
      <c r="D27" s="134">
        <v>1958</v>
      </c>
      <c r="E27" s="165">
        <v>3487</v>
      </c>
      <c r="F27" s="164">
        <v>0</v>
      </c>
      <c r="G27" s="164"/>
      <c r="H27" s="164">
        <v>0</v>
      </c>
      <c r="I27" s="178">
        <f t="shared" si="0"/>
        <v>5690</v>
      </c>
      <c r="J27" s="164">
        <v>960</v>
      </c>
      <c r="K27" s="164"/>
      <c r="L27" s="234">
        <f t="shared" si="1"/>
        <v>6650</v>
      </c>
    </row>
    <row r="28" spans="1:12">
      <c r="A28" s="234">
        <v>19</v>
      </c>
      <c r="B28" s="133" t="s">
        <v>198</v>
      </c>
      <c r="C28" s="133">
        <v>20</v>
      </c>
      <c r="D28" s="164">
        <v>0</v>
      </c>
      <c r="E28" s="165"/>
      <c r="F28" s="164">
        <v>1500</v>
      </c>
      <c r="G28" s="164"/>
      <c r="H28" s="164">
        <v>0</v>
      </c>
      <c r="I28" s="178">
        <f t="shared" si="0"/>
        <v>1520</v>
      </c>
      <c r="J28" s="164"/>
      <c r="K28" s="164"/>
      <c r="L28" s="234">
        <f t="shared" si="1"/>
        <v>1520</v>
      </c>
    </row>
    <row r="29" spans="1:12" ht="22.5">
      <c r="A29" s="235">
        <v>20</v>
      </c>
      <c r="B29" s="130" t="s">
        <v>199</v>
      </c>
      <c r="C29" s="130">
        <v>200</v>
      </c>
      <c r="D29" s="131">
        <v>700</v>
      </c>
      <c r="E29" s="163">
        <v>1500</v>
      </c>
      <c r="F29" s="161">
        <v>0</v>
      </c>
      <c r="G29" s="161"/>
      <c r="H29" s="161">
        <v>0</v>
      </c>
      <c r="I29" s="178">
        <f t="shared" si="0"/>
        <v>2400</v>
      </c>
      <c r="J29" s="161">
        <v>500</v>
      </c>
      <c r="K29" s="161"/>
      <c r="L29" s="234">
        <f t="shared" si="1"/>
        <v>2900</v>
      </c>
    </row>
    <row r="30" spans="1:12" ht="22.5">
      <c r="A30" s="234">
        <v>21</v>
      </c>
      <c r="B30" s="130" t="s">
        <v>200</v>
      </c>
      <c r="C30" s="130">
        <v>0</v>
      </c>
      <c r="D30" s="161">
        <v>0</v>
      </c>
      <c r="E30" s="163">
        <v>0</v>
      </c>
      <c r="F30" s="161">
        <v>0</v>
      </c>
      <c r="G30" s="161"/>
      <c r="H30" s="161">
        <v>450</v>
      </c>
      <c r="I30" s="178">
        <f t="shared" si="0"/>
        <v>450</v>
      </c>
      <c r="J30" s="161"/>
      <c r="K30" s="161"/>
      <c r="L30" s="234">
        <f t="shared" si="1"/>
        <v>450</v>
      </c>
    </row>
    <row r="31" spans="1:12">
      <c r="A31" s="234">
        <v>22</v>
      </c>
      <c r="B31" s="130" t="s">
        <v>201</v>
      </c>
      <c r="C31" s="130">
        <v>50</v>
      </c>
      <c r="D31" s="161">
        <v>0</v>
      </c>
      <c r="E31" s="163">
        <v>450</v>
      </c>
      <c r="F31" s="161">
        <v>0</v>
      </c>
      <c r="G31" s="161"/>
      <c r="H31" s="161">
        <v>0</v>
      </c>
      <c r="I31" s="178">
        <f t="shared" si="0"/>
        <v>500</v>
      </c>
      <c r="J31" s="161">
        <v>50</v>
      </c>
      <c r="K31" s="161"/>
      <c r="L31" s="234">
        <f t="shared" si="1"/>
        <v>550</v>
      </c>
    </row>
    <row r="32" spans="1:12">
      <c r="A32" s="235">
        <v>23</v>
      </c>
      <c r="B32" s="130" t="s">
        <v>202</v>
      </c>
      <c r="C32" s="138">
        <v>400</v>
      </c>
      <c r="D32" s="161">
        <v>0</v>
      </c>
      <c r="E32" s="163">
        <v>0</v>
      </c>
      <c r="F32" s="161">
        <v>0</v>
      </c>
      <c r="G32" s="161"/>
      <c r="H32" s="161">
        <v>0</v>
      </c>
      <c r="I32" s="178">
        <f t="shared" si="0"/>
        <v>400</v>
      </c>
      <c r="J32" s="161"/>
      <c r="K32" s="161"/>
      <c r="L32" s="234">
        <f t="shared" si="1"/>
        <v>400</v>
      </c>
    </row>
    <row r="33" spans="1:12">
      <c r="A33" s="234">
        <v>24</v>
      </c>
      <c r="B33" s="130" t="s">
        <v>203</v>
      </c>
      <c r="C33" s="130">
        <v>400</v>
      </c>
      <c r="D33" s="161">
        <v>0</v>
      </c>
      <c r="E33" s="163">
        <v>0</v>
      </c>
      <c r="F33" s="161">
        <v>0</v>
      </c>
      <c r="G33" s="161"/>
      <c r="H33" s="161">
        <v>0</v>
      </c>
      <c r="I33" s="178">
        <f t="shared" si="0"/>
        <v>400</v>
      </c>
      <c r="J33" s="161"/>
      <c r="K33" s="161"/>
      <c r="L33" s="234">
        <f t="shared" si="1"/>
        <v>400</v>
      </c>
    </row>
    <row r="34" spans="1:12">
      <c r="A34" s="234">
        <v>25</v>
      </c>
      <c r="B34" s="130" t="s">
        <v>204</v>
      </c>
      <c r="C34" s="130">
        <v>100</v>
      </c>
      <c r="D34" s="161">
        <v>0</v>
      </c>
      <c r="E34" s="163">
        <v>0</v>
      </c>
      <c r="F34" s="161">
        <v>0</v>
      </c>
      <c r="G34" s="161"/>
      <c r="H34" s="161">
        <v>0</v>
      </c>
      <c r="I34" s="178">
        <f t="shared" si="0"/>
        <v>100</v>
      </c>
      <c r="J34" s="161"/>
      <c r="K34" s="161"/>
      <c r="L34" s="234">
        <f t="shared" si="1"/>
        <v>100</v>
      </c>
    </row>
    <row r="35" spans="1:12">
      <c r="A35" s="235">
        <v>26</v>
      </c>
      <c r="B35" s="130" t="s">
        <v>196</v>
      </c>
      <c r="C35" s="130">
        <v>100</v>
      </c>
      <c r="D35" s="161">
        <v>0</v>
      </c>
      <c r="E35" s="163">
        <v>0</v>
      </c>
      <c r="F35" s="161">
        <v>0</v>
      </c>
      <c r="G35" s="161"/>
      <c r="H35" s="161">
        <v>0</v>
      </c>
      <c r="I35" s="178">
        <f t="shared" si="0"/>
        <v>100</v>
      </c>
      <c r="J35" s="161"/>
      <c r="K35" s="161"/>
      <c r="L35" s="234">
        <f t="shared" si="1"/>
        <v>100</v>
      </c>
    </row>
    <row r="36" spans="1:12" ht="22.5">
      <c r="A36" s="234">
        <v>27</v>
      </c>
      <c r="B36" s="130" t="s">
        <v>205</v>
      </c>
      <c r="C36" s="130">
        <v>400</v>
      </c>
      <c r="D36" s="161">
        <v>0</v>
      </c>
      <c r="E36" s="163">
        <v>0</v>
      </c>
      <c r="F36" s="161">
        <v>0</v>
      </c>
      <c r="G36" s="161"/>
      <c r="H36" s="161">
        <v>0</v>
      </c>
      <c r="I36" s="178">
        <f t="shared" si="0"/>
        <v>400</v>
      </c>
      <c r="J36" s="161"/>
      <c r="K36" s="161"/>
      <c r="L36" s="234">
        <f t="shared" si="1"/>
        <v>400</v>
      </c>
    </row>
    <row r="37" spans="1:12" ht="90" customHeight="1">
      <c r="A37" s="234">
        <v>28</v>
      </c>
      <c r="B37" s="134" t="s">
        <v>206</v>
      </c>
      <c r="C37" s="166">
        <v>4043</v>
      </c>
      <c r="D37" s="164"/>
      <c r="E37" s="165">
        <v>0</v>
      </c>
      <c r="F37" s="164">
        <v>0</v>
      </c>
      <c r="G37" s="164"/>
      <c r="H37" s="164">
        <v>0</v>
      </c>
      <c r="I37" s="178">
        <f t="shared" si="0"/>
        <v>4043</v>
      </c>
      <c r="J37" s="164"/>
      <c r="K37" s="164"/>
      <c r="L37" s="234">
        <f t="shared" si="1"/>
        <v>4043</v>
      </c>
    </row>
    <row r="38" spans="1:12" ht="75" customHeight="1">
      <c r="A38" s="235">
        <v>29</v>
      </c>
      <c r="B38" s="134" t="s">
        <v>207</v>
      </c>
      <c r="C38" s="166">
        <v>1000</v>
      </c>
      <c r="D38" s="164"/>
      <c r="E38" s="165"/>
      <c r="F38" s="164"/>
      <c r="G38" s="164"/>
      <c r="H38" s="164"/>
      <c r="I38" s="178">
        <f t="shared" si="0"/>
        <v>1000</v>
      </c>
      <c r="J38" s="164">
        <v>25</v>
      </c>
      <c r="K38" s="164"/>
      <c r="L38" s="234">
        <f t="shared" si="1"/>
        <v>1025</v>
      </c>
    </row>
    <row r="39" spans="1:12" ht="70.5" customHeight="1">
      <c r="A39" s="234">
        <v>30</v>
      </c>
      <c r="B39" s="134" t="s">
        <v>208</v>
      </c>
      <c r="C39" s="167">
        <v>7000</v>
      </c>
      <c r="D39" s="164">
        <v>0</v>
      </c>
      <c r="E39" s="165">
        <v>0</v>
      </c>
      <c r="F39" s="164">
        <v>0</v>
      </c>
      <c r="G39" s="164"/>
      <c r="H39" s="164">
        <v>0</v>
      </c>
      <c r="I39" s="178">
        <f t="shared" si="0"/>
        <v>7000</v>
      </c>
      <c r="J39" s="164"/>
      <c r="K39" s="164"/>
      <c r="L39" s="234">
        <f t="shared" si="1"/>
        <v>7000</v>
      </c>
    </row>
    <row r="40" spans="1:12" ht="57.75" customHeight="1">
      <c r="A40" s="234">
        <v>31</v>
      </c>
      <c r="B40" s="131" t="s">
        <v>209</v>
      </c>
      <c r="C40" s="168">
        <v>700</v>
      </c>
      <c r="D40" s="161">
        <v>0</v>
      </c>
      <c r="E40" s="163">
        <v>0</v>
      </c>
      <c r="F40" s="161">
        <v>0</v>
      </c>
      <c r="G40" s="161"/>
      <c r="H40" s="161">
        <v>0</v>
      </c>
      <c r="I40" s="178">
        <f t="shared" si="0"/>
        <v>700</v>
      </c>
      <c r="J40" s="161"/>
      <c r="K40" s="161"/>
      <c r="L40" s="234">
        <f t="shared" si="1"/>
        <v>700</v>
      </c>
    </row>
    <row r="41" spans="1:12">
      <c r="A41" s="235">
        <v>32</v>
      </c>
      <c r="B41" s="131" t="s">
        <v>210</v>
      </c>
      <c r="C41" s="168">
        <v>700</v>
      </c>
      <c r="D41" s="161">
        <v>0</v>
      </c>
      <c r="E41" s="163">
        <v>0</v>
      </c>
      <c r="F41" s="161">
        <v>0</v>
      </c>
      <c r="G41" s="161"/>
      <c r="H41" s="161">
        <v>0</v>
      </c>
      <c r="I41" s="178">
        <f t="shared" si="0"/>
        <v>700</v>
      </c>
      <c r="J41" s="161"/>
      <c r="K41" s="161"/>
      <c r="L41" s="234">
        <f t="shared" si="1"/>
        <v>700</v>
      </c>
    </row>
    <row r="42" spans="1:12" ht="33.75">
      <c r="A42" s="234">
        <v>33</v>
      </c>
      <c r="B42" s="131" t="s">
        <v>211</v>
      </c>
      <c r="C42" s="168">
        <v>200</v>
      </c>
      <c r="D42" s="161">
        <v>0</v>
      </c>
      <c r="E42" s="163">
        <v>0</v>
      </c>
      <c r="F42" s="161">
        <v>0</v>
      </c>
      <c r="G42" s="161"/>
      <c r="H42" s="161">
        <v>0</v>
      </c>
      <c r="I42" s="178">
        <f t="shared" si="0"/>
        <v>200</v>
      </c>
      <c r="J42" s="161"/>
      <c r="K42" s="161"/>
      <c r="L42" s="234">
        <f t="shared" si="1"/>
        <v>200</v>
      </c>
    </row>
    <row r="43" spans="1:12" ht="22.5">
      <c r="A43" s="234">
        <v>34</v>
      </c>
      <c r="B43" s="131" t="s">
        <v>212</v>
      </c>
      <c r="C43" s="168">
        <v>700</v>
      </c>
      <c r="D43" s="161">
        <v>0</v>
      </c>
      <c r="E43" s="163">
        <v>0</v>
      </c>
      <c r="F43" s="161">
        <v>0</v>
      </c>
      <c r="G43" s="161"/>
      <c r="H43" s="161">
        <v>0</v>
      </c>
      <c r="I43" s="178">
        <f t="shared" si="0"/>
        <v>700</v>
      </c>
      <c r="J43" s="161"/>
      <c r="K43" s="161"/>
      <c r="L43" s="234">
        <f t="shared" si="1"/>
        <v>700</v>
      </c>
    </row>
    <row r="44" spans="1:12">
      <c r="A44" s="235">
        <v>35</v>
      </c>
      <c r="B44" s="131" t="s">
        <v>213</v>
      </c>
      <c r="C44" s="168">
        <v>200</v>
      </c>
      <c r="D44" s="161">
        <v>0</v>
      </c>
      <c r="E44" s="163">
        <v>0</v>
      </c>
      <c r="F44" s="161">
        <v>0</v>
      </c>
      <c r="G44" s="161"/>
      <c r="H44" s="161">
        <v>0</v>
      </c>
      <c r="I44" s="178">
        <f t="shared" si="0"/>
        <v>200</v>
      </c>
      <c r="J44" s="161"/>
      <c r="K44" s="161"/>
      <c r="L44" s="234">
        <f t="shared" si="1"/>
        <v>200</v>
      </c>
    </row>
    <row r="45" spans="1:12" ht="72" customHeight="1">
      <c r="A45" s="234">
        <v>36</v>
      </c>
      <c r="B45" s="169" t="s">
        <v>214</v>
      </c>
      <c r="C45" s="167">
        <v>2000</v>
      </c>
      <c r="D45" s="164"/>
      <c r="E45" s="165"/>
      <c r="F45" s="164"/>
      <c r="G45" s="164"/>
      <c r="H45" s="164">
        <v>0</v>
      </c>
      <c r="I45" s="178">
        <f t="shared" si="0"/>
        <v>2000</v>
      </c>
      <c r="J45" s="164">
        <v>200</v>
      </c>
      <c r="K45" s="164"/>
      <c r="L45" s="234">
        <f t="shared" si="1"/>
        <v>2200</v>
      </c>
    </row>
    <row r="46" spans="1:12">
      <c r="A46" s="234">
        <v>37</v>
      </c>
      <c r="B46" s="164" t="s">
        <v>134</v>
      </c>
      <c r="C46" s="167">
        <v>0</v>
      </c>
      <c r="D46" s="164">
        <v>0</v>
      </c>
      <c r="E46" s="165"/>
      <c r="F46" s="164"/>
      <c r="G46" s="164">
        <v>17039</v>
      </c>
      <c r="H46" s="164"/>
      <c r="I46" s="178">
        <f t="shared" si="0"/>
        <v>17039</v>
      </c>
      <c r="J46" s="164"/>
      <c r="K46" s="164"/>
      <c r="L46" s="234">
        <f t="shared" si="1"/>
        <v>17039</v>
      </c>
    </row>
    <row r="47" spans="1:12" ht="59.25" customHeight="1">
      <c r="A47" s="235">
        <v>38</v>
      </c>
      <c r="B47" s="169" t="s">
        <v>215</v>
      </c>
      <c r="C47" s="167">
        <v>300</v>
      </c>
      <c r="D47" s="164">
        <v>0</v>
      </c>
      <c r="E47" s="165">
        <v>3500</v>
      </c>
      <c r="F47" s="164"/>
      <c r="G47" s="164"/>
      <c r="H47" s="164"/>
      <c r="I47" s="178">
        <f t="shared" si="0"/>
        <v>3800</v>
      </c>
      <c r="J47" s="164"/>
      <c r="K47" s="164"/>
      <c r="L47" s="234">
        <f t="shared" si="1"/>
        <v>3800</v>
      </c>
    </row>
    <row r="48" spans="1:12" ht="23.25">
      <c r="A48" s="234">
        <v>39</v>
      </c>
      <c r="B48" s="170" t="s">
        <v>216</v>
      </c>
      <c r="C48" s="168"/>
      <c r="D48" s="161">
        <v>308</v>
      </c>
      <c r="E48" s="163"/>
      <c r="F48" s="161"/>
      <c r="G48" s="161"/>
      <c r="H48" s="161"/>
      <c r="I48" s="178">
        <f t="shared" si="0"/>
        <v>308</v>
      </c>
      <c r="J48" s="161"/>
      <c r="K48" s="161"/>
      <c r="L48" s="234">
        <f t="shared" si="1"/>
        <v>308</v>
      </c>
    </row>
    <row r="49" spans="1:12" ht="23.25">
      <c r="A49" s="234">
        <v>40</v>
      </c>
      <c r="B49" s="170" t="s">
        <v>217</v>
      </c>
      <c r="C49" s="168"/>
      <c r="D49" s="161">
        <v>100</v>
      </c>
      <c r="E49" s="163"/>
      <c r="F49" s="161"/>
      <c r="G49" s="161"/>
      <c r="H49" s="161"/>
      <c r="I49" s="178">
        <f t="shared" si="0"/>
        <v>100</v>
      </c>
      <c r="J49" s="161"/>
      <c r="K49" s="161"/>
      <c r="L49" s="234">
        <f t="shared" si="1"/>
        <v>100</v>
      </c>
    </row>
    <row r="50" spans="1:12" ht="23.25">
      <c r="A50" s="235">
        <v>41</v>
      </c>
      <c r="B50" s="170" t="s">
        <v>218</v>
      </c>
      <c r="C50" s="168"/>
      <c r="D50" s="161"/>
      <c r="E50" s="163"/>
      <c r="F50" s="161">
        <v>300</v>
      </c>
      <c r="G50" s="161"/>
      <c r="H50" s="161"/>
      <c r="I50" s="178">
        <f t="shared" si="0"/>
        <v>300</v>
      </c>
      <c r="J50" s="161"/>
      <c r="K50" s="161"/>
      <c r="L50" s="234">
        <f t="shared" si="1"/>
        <v>300</v>
      </c>
    </row>
    <row r="51" spans="1:12">
      <c r="A51" s="234">
        <v>42</v>
      </c>
      <c r="B51" s="169" t="s">
        <v>219</v>
      </c>
      <c r="C51" s="167"/>
      <c r="D51" s="164">
        <v>150</v>
      </c>
      <c r="E51" s="165"/>
      <c r="F51" s="164"/>
      <c r="G51" s="164"/>
      <c r="H51" s="164"/>
      <c r="I51" s="178">
        <f t="shared" si="0"/>
        <v>150</v>
      </c>
      <c r="J51" s="164"/>
      <c r="K51" s="164"/>
      <c r="L51" s="234">
        <f t="shared" si="1"/>
        <v>150</v>
      </c>
    </row>
    <row r="52" spans="1:12">
      <c r="A52" s="234">
        <v>43</v>
      </c>
      <c r="B52" s="169" t="s">
        <v>220</v>
      </c>
      <c r="C52" s="167"/>
      <c r="D52" s="164">
        <v>50</v>
      </c>
      <c r="E52" s="165"/>
      <c r="F52" s="164"/>
      <c r="G52" s="164"/>
      <c r="H52" s="164"/>
      <c r="I52" s="178">
        <f t="shared" si="0"/>
        <v>50</v>
      </c>
      <c r="J52" s="164"/>
      <c r="K52" s="164"/>
      <c r="L52" s="234">
        <f t="shared" si="1"/>
        <v>50</v>
      </c>
    </row>
    <row r="53" spans="1:12" ht="23.25">
      <c r="A53" s="235">
        <v>44</v>
      </c>
      <c r="B53" s="170" t="s">
        <v>221</v>
      </c>
      <c r="C53" s="168"/>
      <c r="D53" s="161"/>
      <c r="E53" s="163"/>
      <c r="F53" s="161"/>
      <c r="G53" s="161"/>
      <c r="H53" s="161"/>
      <c r="I53" s="178">
        <f t="shared" si="0"/>
        <v>0</v>
      </c>
      <c r="J53" s="161">
        <v>500</v>
      </c>
      <c r="K53" s="161"/>
      <c r="L53" s="234">
        <f t="shared" si="1"/>
        <v>500</v>
      </c>
    </row>
    <row r="54" spans="1:12" ht="41.25" customHeight="1">
      <c r="A54" s="234">
        <v>45</v>
      </c>
      <c r="B54" s="170" t="s">
        <v>222</v>
      </c>
      <c r="C54" s="168"/>
      <c r="D54" s="161">
        <v>55</v>
      </c>
      <c r="E54" s="163"/>
      <c r="F54" s="161"/>
      <c r="G54" s="161"/>
      <c r="H54" s="161"/>
      <c r="I54" s="178">
        <f t="shared" si="0"/>
        <v>55</v>
      </c>
      <c r="J54" s="171"/>
      <c r="K54" s="171"/>
      <c r="L54" s="234">
        <f t="shared" si="1"/>
        <v>55</v>
      </c>
    </row>
    <row r="55" spans="1:12" ht="23.25">
      <c r="A55" s="234">
        <v>46</v>
      </c>
      <c r="B55" s="170" t="s">
        <v>223</v>
      </c>
      <c r="C55" s="168"/>
      <c r="D55" s="161">
        <v>12</v>
      </c>
      <c r="E55" s="163"/>
      <c r="F55" s="161"/>
      <c r="G55" s="161"/>
      <c r="H55" s="161"/>
      <c r="I55" s="178">
        <f t="shared" si="0"/>
        <v>12</v>
      </c>
      <c r="J55" s="171"/>
      <c r="K55" s="171"/>
      <c r="L55" s="234">
        <f t="shared" si="1"/>
        <v>12</v>
      </c>
    </row>
    <row r="56" spans="1:12" ht="23.25">
      <c r="A56" s="235">
        <v>47</v>
      </c>
      <c r="B56" s="169" t="s">
        <v>224</v>
      </c>
      <c r="C56" s="167"/>
      <c r="D56" s="164"/>
      <c r="E56" s="165"/>
      <c r="F56" s="164">
        <v>3077</v>
      </c>
      <c r="G56" s="164"/>
      <c r="H56" s="164"/>
      <c r="I56" s="178">
        <f t="shared" si="0"/>
        <v>3077</v>
      </c>
      <c r="J56" s="164"/>
      <c r="K56" s="164"/>
      <c r="L56" s="234">
        <f t="shared" si="1"/>
        <v>3077</v>
      </c>
    </row>
    <row r="57" spans="1:12" ht="44.25" customHeight="1">
      <c r="A57" s="234">
        <v>48</v>
      </c>
      <c r="B57" s="170" t="s">
        <v>225</v>
      </c>
      <c r="C57" s="168"/>
      <c r="D57" s="161"/>
      <c r="E57" s="163"/>
      <c r="F57" s="161"/>
      <c r="G57" s="161"/>
      <c r="H57" s="161">
        <v>400</v>
      </c>
      <c r="I57" s="178">
        <f t="shared" si="0"/>
        <v>400</v>
      </c>
      <c r="J57" s="161"/>
      <c r="K57" s="161"/>
      <c r="L57" s="234">
        <f t="shared" si="1"/>
        <v>400</v>
      </c>
    </row>
    <row r="58" spans="1:12" ht="41.25" customHeight="1">
      <c r="A58" s="234">
        <v>49</v>
      </c>
      <c r="B58" s="170" t="s">
        <v>226</v>
      </c>
      <c r="C58" s="168"/>
      <c r="D58" s="161"/>
      <c r="E58" s="163"/>
      <c r="F58" s="161">
        <v>200</v>
      </c>
      <c r="G58" s="161"/>
      <c r="H58" s="161"/>
      <c r="I58" s="178">
        <f t="shared" si="0"/>
        <v>200</v>
      </c>
      <c r="J58" s="161"/>
      <c r="K58" s="161"/>
      <c r="L58" s="234">
        <f t="shared" si="1"/>
        <v>200</v>
      </c>
    </row>
    <row r="59" spans="1:12" ht="63" customHeight="1">
      <c r="A59" s="235">
        <v>50</v>
      </c>
      <c r="B59" s="169" t="s">
        <v>227</v>
      </c>
      <c r="C59" s="167">
        <v>660</v>
      </c>
      <c r="D59" s="164"/>
      <c r="E59" s="165"/>
      <c r="F59" s="164"/>
      <c r="G59" s="164"/>
      <c r="H59" s="164"/>
      <c r="I59" s="178">
        <f t="shared" si="0"/>
        <v>660</v>
      </c>
      <c r="J59" s="164"/>
      <c r="K59" s="164"/>
      <c r="L59" s="234">
        <f t="shared" si="1"/>
        <v>660</v>
      </c>
    </row>
    <row r="60" spans="1:12" ht="34.5">
      <c r="A60" s="234">
        <v>51</v>
      </c>
      <c r="B60" s="170" t="s">
        <v>228</v>
      </c>
      <c r="C60" s="168"/>
      <c r="D60" s="161"/>
      <c r="E60" s="163"/>
      <c r="F60" s="161">
        <v>250</v>
      </c>
      <c r="G60" s="161"/>
      <c r="H60" s="161"/>
      <c r="I60" s="178">
        <f t="shared" si="0"/>
        <v>250</v>
      </c>
      <c r="J60" s="161"/>
      <c r="K60" s="161"/>
      <c r="L60" s="234">
        <f t="shared" si="1"/>
        <v>250</v>
      </c>
    </row>
    <row r="61" spans="1:12" ht="23.25">
      <c r="A61" s="234">
        <v>52</v>
      </c>
      <c r="B61" s="169" t="s">
        <v>229</v>
      </c>
      <c r="C61" s="167"/>
      <c r="D61" s="164">
        <v>200</v>
      </c>
      <c r="E61" s="165"/>
      <c r="F61" s="164"/>
      <c r="G61" s="164"/>
      <c r="H61" s="164"/>
      <c r="I61" s="178">
        <f t="shared" si="0"/>
        <v>200</v>
      </c>
      <c r="J61" s="164"/>
      <c r="K61" s="164"/>
      <c r="L61" s="234">
        <f t="shared" si="1"/>
        <v>200</v>
      </c>
    </row>
    <row r="62" spans="1:12">
      <c r="A62" s="235">
        <v>53</v>
      </c>
      <c r="B62" s="170" t="s">
        <v>230</v>
      </c>
      <c r="C62" s="168"/>
      <c r="D62" s="161"/>
      <c r="E62" s="163"/>
      <c r="F62" s="161"/>
      <c r="G62" s="161"/>
      <c r="H62" s="161">
        <v>1972</v>
      </c>
      <c r="I62" s="178">
        <f t="shared" si="0"/>
        <v>1972</v>
      </c>
      <c r="J62" s="161"/>
      <c r="K62" s="161"/>
      <c r="L62" s="234">
        <f t="shared" si="1"/>
        <v>1972</v>
      </c>
    </row>
    <row r="63" spans="1:12" ht="23.25">
      <c r="A63" s="234">
        <v>54</v>
      </c>
      <c r="B63" s="170" t="s">
        <v>231</v>
      </c>
      <c r="C63" s="168"/>
      <c r="D63" s="168">
        <v>31</v>
      </c>
      <c r="E63" s="168"/>
      <c r="F63" s="168"/>
      <c r="G63" s="168"/>
      <c r="H63" s="168"/>
      <c r="I63" s="178">
        <f t="shared" si="0"/>
        <v>31</v>
      </c>
      <c r="J63" s="161"/>
      <c r="K63" s="161"/>
      <c r="L63" s="234">
        <f t="shared" si="1"/>
        <v>31</v>
      </c>
    </row>
    <row r="64" spans="1:12" ht="34.5">
      <c r="A64" s="234">
        <v>55</v>
      </c>
      <c r="B64" s="170" t="s">
        <v>232</v>
      </c>
      <c r="C64" s="168"/>
      <c r="D64" s="168"/>
      <c r="E64" s="168"/>
      <c r="F64" s="168"/>
      <c r="G64" s="168"/>
      <c r="H64" s="168">
        <v>200</v>
      </c>
      <c r="I64" s="178">
        <f t="shared" si="0"/>
        <v>200</v>
      </c>
      <c r="J64" s="161"/>
      <c r="K64" s="161"/>
      <c r="L64" s="234">
        <f t="shared" si="1"/>
        <v>200</v>
      </c>
    </row>
    <row r="65" spans="1:12" ht="40.5" customHeight="1">
      <c r="A65" s="235">
        <v>56</v>
      </c>
      <c r="B65" s="170" t="s">
        <v>233</v>
      </c>
      <c r="C65" s="168"/>
      <c r="D65" s="168"/>
      <c r="E65" s="168"/>
      <c r="F65" s="168">
        <v>760</v>
      </c>
      <c r="G65" s="168"/>
      <c r="H65" s="168"/>
      <c r="I65" s="178">
        <f t="shared" si="0"/>
        <v>760</v>
      </c>
      <c r="J65" s="161"/>
      <c r="K65" s="161"/>
      <c r="L65" s="234">
        <f t="shared" si="1"/>
        <v>760</v>
      </c>
    </row>
    <row r="66" spans="1:12" ht="39" customHeight="1">
      <c r="A66" s="234">
        <v>57</v>
      </c>
      <c r="B66" s="170" t="s">
        <v>234</v>
      </c>
      <c r="C66" s="168"/>
      <c r="D66" s="168">
        <v>500</v>
      </c>
      <c r="E66" s="168"/>
      <c r="F66" s="168"/>
      <c r="G66" s="168"/>
      <c r="H66" s="168"/>
      <c r="I66" s="178">
        <f t="shared" si="0"/>
        <v>500</v>
      </c>
      <c r="J66" s="161"/>
      <c r="K66" s="161"/>
      <c r="L66" s="234">
        <f t="shared" si="1"/>
        <v>500</v>
      </c>
    </row>
    <row r="67" spans="1:12">
      <c r="A67" s="234">
        <v>58</v>
      </c>
      <c r="B67" s="170" t="s">
        <v>235</v>
      </c>
      <c r="C67" s="168"/>
      <c r="D67" s="168">
        <v>700</v>
      </c>
      <c r="E67" s="168"/>
      <c r="F67" s="168"/>
      <c r="G67" s="168"/>
      <c r="H67" s="168"/>
      <c r="I67" s="178">
        <f t="shared" si="0"/>
        <v>700</v>
      </c>
      <c r="J67" s="161"/>
      <c r="K67" s="161"/>
      <c r="L67" s="234">
        <f t="shared" si="1"/>
        <v>700</v>
      </c>
    </row>
    <row r="68" spans="1:12" ht="23.25">
      <c r="A68" s="235">
        <v>59</v>
      </c>
      <c r="B68" s="170" t="s">
        <v>236</v>
      </c>
      <c r="C68" s="168"/>
      <c r="D68" s="168">
        <v>200</v>
      </c>
      <c r="E68" s="168"/>
      <c r="F68" s="168"/>
      <c r="G68" s="168"/>
      <c r="H68" s="168"/>
      <c r="I68" s="178">
        <f t="shared" si="0"/>
        <v>200</v>
      </c>
      <c r="J68" s="161"/>
      <c r="K68" s="161"/>
      <c r="L68" s="234">
        <f t="shared" si="1"/>
        <v>200</v>
      </c>
    </row>
    <row r="69" spans="1:12">
      <c r="A69" s="234">
        <v>60</v>
      </c>
      <c r="B69" s="170" t="s">
        <v>237</v>
      </c>
      <c r="C69" s="168"/>
      <c r="D69" s="168">
        <v>25</v>
      </c>
      <c r="E69" s="168"/>
      <c r="F69" s="168"/>
      <c r="G69" s="168"/>
      <c r="H69" s="168"/>
      <c r="I69" s="178">
        <f t="shared" si="0"/>
        <v>25</v>
      </c>
      <c r="J69" s="161"/>
      <c r="K69" s="161"/>
      <c r="L69" s="234">
        <f t="shared" si="1"/>
        <v>25</v>
      </c>
    </row>
    <row r="70" spans="1:12" ht="23.25">
      <c r="A70" s="234">
        <v>61</v>
      </c>
      <c r="B70" s="170" t="s">
        <v>238</v>
      </c>
      <c r="C70" s="168"/>
      <c r="D70" s="168"/>
      <c r="E70" s="168"/>
      <c r="F70" s="168"/>
      <c r="G70" s="168"/>
      <c r="H70" s="168">
        <v>1000</v>
      </c>
      <c r="I70" s="178">
        <f t="shared" si="0"/>
        <v>1000</v>
      </c>
      <c r="J70" s="161"/>
      <c r="K70" s="161"/>
      <c r="L70" s="234">
        <f t="shared" si="1"/>
        <v>1000</v>
      </c>
    </row>
    <row r="71" spans="1:12" ht="32.25" customHeight="1">
      <c r="A71" s="235">
        <v>62</v>
      </c>
      <c r="B71" s="169" t="s">
        <v>239</v>
      </c>
      <c r="C71" s="167"/>
      <c r="D71" s="167">
        <v>50</v>
      </c>
      <c r="E71" s="167"/>
      <c r="F71" s="167"/>
      <c r="G71" s="167"/>
      <c r="H71" s="167"/>
      <c r="I71" s="178">
        <f t="shared" si="0"/>
        <v>50</v>
      </c>
      <c r="J71" s="164"/>
      <c r="K71" s="164"/>
      <c r="L71" s="234">
        <f t="shared" si="1"/>
        <v>50</v>
      </c>
    </row>
    <row r="72" spans="1:12">
      <c r="A72" s="234">
        <v>63</v>
      </c>
      <c r="B72" s="169" t="s">
        <v>240</v>
      </c>
      <c r="C72" s="167">
        <v>10471</v>
      </c>
      <c r="D72" s="167">
        <v>1213</v>
      </c>
      <c r="E72" s="167">
        <v>3231</v>
      </c>
      <c r="F72" s="167">
        <v>745</v>
      </c>
      <c r="G72" s="167">
        <v>1323</v>
      </c>
      <c r="H72" s="167">
        <v>100</v>
      </c>
      <c r="I72" s="178">
        <f t="shared" si="0"/>
        <v>17083</v>
      </c>
      <c r="J72" s="164">
        <v>477</v>
      </c>
      <c r="K72" s="164">
        <v>748</v>
      </c>
      <c r="L72" s="234">
        <f t="shared" si="1"/>
        <v>18308</v>
      </c>
    </row>
    <row r="73" spans="1:12">
      <c r="A73" s="161"/>
      <c r="B73" s="172" t="s">
        <v>241</v>
      </c>
      <c r="C73" s="189">
        <v>30559</v>
      </c>
      <c r="D73" s="189">
        <v>37285</v>
      </c>
      <c r="E73" s="189">
        <f>SUM(E10:E72)</f>
        <v>12750</v>
      </c>
      <c r="F73" s="189">
        <v>22380</v>
      </c>
      <c r="G73" s="189">
        <v>18362</v>
      </c>
      <c r="H73" s="189">
        <v>7172</v>
      </c>
      <c r="I73" s="178">
        <f t="shared" si="0"/>
        <v>128508</v>
      </c>
      <c r="J73" s="189">
        <v>2962</v>
      </c>
      <c r="K73" s="189">
        <v>5305</v>
      </c>
      <c r="L73" s="234">
        <f t="shared" si="1"/>
        <v>136775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topLeftCell="A34" workbookViewId="0">
      <selection activeCell="B7" sqref="B7"/>
    </sheetView>
  </sheetViews>
  <sheetFormatPr defaultRowHeight="15"/>
  <cols>
    <col min="1" max="1" width="6.28515625" customWidth="1"/>
    <col min="2" max="2" width="57.140625" customWidth="1"/>
    <col min="3" max="3" width="13.5703125" customWidth="1"/>
    <col min="4" max="4" width="11.7109375" customWidth="1"/>
    <col min="5" max="5" width="9.140625" style="229"/>
  </cols>
  <sheetData>
    <row r="1" spans="1:9">
      <c r="A1" s="195" t="s">
        <v>0</v>
      </c>
      <c r="B1" s="195"/>
      <c r="C1" s="194"/>
      <c r="D1" s="194"/>
      <c r="F1" s="194"/>
      <c r="G1" s="194"/>
      <c r="H1" s="194"/>
      <c r="I1" s="194"/>
    </row>
    <row r="2" spans="1:9">
      <c r="A2" s="195" t="s">
        <v>1</v>
      </c>
      <c r="B2" s="195"/>
      <c r="C2" s="194"/>
      <c r="D2" s="194"/>
      <c r="F2" s="194"/>
      <c r="G2" s="194"/>
      <c r="H2" s="194"/>
      <c r="I2" s="194"/>
    </row>
    <row r="4" spans="1:9">
      <c r="A4" s="194"/>
      <c r="B4" s="200" t="s">
        <v>242</v>
      </c>
      <c r="C4" s="194"/>
      <c r="D4" s="194"/>
      <c r="F4" s="194"/>
      <c r="G4" s="194"/>
      <c r="H4" s="194"/>
      <c r="I4" s="194"/>
    </row>
    <row r="5" spans="1:9">
      <c r="A5" s="194"/>
      <c r="B5" s="200" t="s">
        <v>243</v>
      </c>
      <c r="C5" s="194"/>
      <c r="D5" s="194"/>
      <c r="F5" s="194"/>
      <c r="G5" s="194"/>
      <c r="H5" s="194"/>
      <c r="I5" s="194"/>
    </row>
    <row r="6" spans="1:9" ht="15.75" thickBot="1">
      <c r="A6" s="194"/>
      <c r="B6" s="194" t="s">
        <v>244</v>
      </c>
      <c r="C6" s="194"/>
      <c r="D6" s="194"/>
      <c r="F6" s="194"/>
      <c r="G6" s="194" t="s">
        <v>245</v>
      </c>
      <c r="H6" s="194"/>
      <c r="I6" s="194"/>
    </row>
    <row r="7" spans="1:9" ht="15.75">
      <c r="A7" s="201" t="s">
        <v>69</v>
      </c>
      <c r="B7" s="202" t="s">
        <v>246</v>
      </c>
      <c r="C7" s="203" t="s">
        <v>247</v>
      </c>
      <c r="D7" s="215" t="s">
        <v>248</v>
      </c>
      <c r="E7" s="605" t="s">
        <v>593</v>
      </c>
      <c r="F7" s="216"/>
      <c r="G7" s="216"/>
      <c r="H7" s="214"/>
      <c r="I7" s="220"/>
    </row>
    <row r="8" spans="1:9" ht="15.75" thickBot="1">
      <c r="A8" s="631" t="s">
        <v>249</v>
      </c>
      <c r="B8" s="632"/>
      <c r="C8" s="633"/>
      <c r="D8" s="217" t="s">
        <v>250</v>
      </c>
      <c r="E8" s="606" t="s">
        <v>594</v>
      </c>
      <c r="F8" s="218" t="s">
        <v>251</v>
      </c>
      <c r="G8" s="218" t="s">
        <v>252</v>
      </c>
      <c r="H8" s="219" t="s">
        <v>253</v>
      </c>
      <c r="I8" s="221" t="s">
        <v>254</v>
      </c>
    </row>
    <row r="9" spans="1:9">
      <c r="A9" s="196">
        <v>1</v>
      </c>
      <c r="B9" s="196" t="s">
        <v>255</v>
      </c>
      <c r="C9" s="198">
        <v>1471358</v>
      </c>
      <c r="D9" s="196" t="s">
        <v>256</v>
      </c>
      <c r="E9" s="607">
        <v>1280132</v>
      </c>
      <c r="F9" s="222" t="s">
        <v>257</v>
      </c>
      <c r="G9" s="223">
        <v>4240</v>
      </c>
      <c r="H9" s="223">
        <v>1</v>
      </c>
      <c r="I9" s="228">
        <v>231</v>
      </c>
    </row>
    <row r="10" spans="1:9">
      <c r="A10" s="196">
        <v>2</v>
      </c>
      <c r="B10" s="196" t="s">
        <v>258</v>
      </c>
      <c r="C10" s="198">
        <v>3661644</v>
      </c>
      <c r="D10" s="196" t="s">
        <v>259</v>
      </c>
      <c r="E10" s="607">
        <v>1280133</v>
      </c>
      <c r="F10" s="222" t="s">
        <v>257</v>
      </c>
      <c r="G10" s="223">
        <v>4240</v>
      </c>
      <c r="H10" s="223">
        <v>1</v>
      </c>
      <c r="I10" s="223">
        <v>231</v>
      </c>
    </row>
    <row r="11" spans="1:9">
      <c r="A11" s="196">
        <v>3</v>
      </c>
      <c r="B11" s="196" t="s">
        <v>260</v>
      </c>
      <c r="C11" s="198">
        <v>4781058</v>
      </c>
      <c r="D11" s="196" t="s">
        <v>256</v>
      </c>
      <c r="E11" s="607">
        <v>1280134</v>
      </c>
      <c r="F11" s="222" t="s">
        <v>257</v>
      </c>
      <c r="G11" s="223">
        <v>4240</v>
      </c>
      <c r="H11" s="223">
        <v>1</v>
      </c>
      <c r="I11" s="223">
        <v>231</v>
      </c>
    </row>
    <row r="12" spans="1:9" ht="29.25" customHeight="1">
      <c r="A12" s="196">
        <v>4</v>
      </c>
      <c r="B12" s="205" t="s">
        <v>261</v>
      </c>
      <c r="C12" s="210">
        <v>3698163</v>
      </c>
      <c r="D12" s="196" t="s">
        <v>256</v>
      </c>
      <c r="E12" s="607">
        <v>1280135</v>
      </c>
      <c r="F12" s="222" t="s">
        <v>257</v>
      </c>
      <c r="G12" s="223">
        <v>4240</v>
      </c>
      <c r="H12" s="223">
        <v>1</v>
      </c>
      <c r="I12" s="223">
        <v>231</v>
      </c>
    </row>
    <row r="13" spans="1:9" ht="48.75" customHeight="1">
      <c r="A13" s="196">
        <v>5</v>
      </c>
      <c r="B13" s="205" t="s">
        <v>262</v>
      </c>
      <c r="C13" s="210">
        <v>525283</v>
      </c>
      <c r="D13" s="196" t="s">
        <v>256</v>
      </c>
      <c r="E13" s="607">
        <v>1280136</v>
      </c>
      <c r="F13" s="222" t="s">
        <v>257</v>
      </c>
      <c r="G13" s="223">
        <v>4240</v>
      </c>
      <c r="H13" s="223">
        <v>1</v>
      </c>
      <c r="I13" s="223">
        <v>231</v>
      </c>
    </row>
    <row r="14" spans="1:9">
      <c r="A14" s="196">
        <v>6</v>
      </c>
      <c r="B14" s="196" t="s">
        <v>263</v>
      </c>
      <c r="C14" s="210">
        <v>15408288</v>
      </c>
      <c r="D14" s="196" t="s">
        <v>256</v>
      </c>
      <c r="E14" s="607">
        <v>1280137</v>
      </c>
      <c r="F14" s="222" t="s">
        <v>257</v>
      </c>
      <c r="G14" s="223">
        <v>4240</v>
      </c>
      <c r="H14" s="223">
        <v>1</v>
      </c>
      <c r="I14" s="223">
        <v>231</v>
      </c>
    </row>
    <row r="15" spans="1:9">
      <c r="A15" s="196"/>
      <c r="B15" s="206" t="s">
        <v>264</v>
      </c>
      <c r="C15" s="199">
        <v>29545794</v>
      </c>
      <c r="D15" s="196" t="s">
        <v>256</v>
      </c>
      <c r="E15" s="365"/>
      <c r="F15" s="224"/>
      <c r="G15" s="224"/>
      <c r="H15" s="224"/>
      <c r="I15" s="224"/>
    </row>
    <row r="16" spans="1:9">
      <c r="A16" s="630" t="s">
        <v>265</v>
      </c>
      <c r="B16" s="630"/>
      <c r="C16" s="630"/>
      <c r="D16" s="196"/>
      <c r="E16" s="365"/>
      <c r="F16" s="224"/>
      <c r="G16" s="224"/>
      <c r="H16" s="224"/>
      <c r="I16" s="224"/>
    </row>
    <row r="17" spans="1:9">
      <c r="A17" s="211">
        <v>1</v>
      </c>
      <c r="B17" s="196" t="s">
        <v>266</v>
      </c>
      <c r="C17" s="210">
        <v>1427439</v>
      </c>
      <c r="D17" s="196" t="s">
        <v>256</v>
      </c>
      <c r="E17" s="607">
        <v>1280138</v>
      </c>
      <c r="F17" s="222" t="s">
        <v>257</v>
      </c>
      <c r="G17" s="223">
        <v>9120</v>
      </c>
      <c r="H17" s="223">
        <v>1</v>
      </c>
      <c r="I17" s="223">
        <v>231</v>
      </c>
    </row>
    <row r="18" spans="1:9" ht="30.75" customHeight="1">
      <c r="A18" s="211">
        <v>2</v>
      </c>
      <c r="B18" s="205" t="s">
        <v>267</v>
      </c>
      <c r="C18" s="210">
        <v>1509375</v>
      </c>
      <c r="D18" s="196" t="s">
        <v>256</v>
      </c>
      <c r="E18" s="607">
        <v>1280139</v>
      </c>
      <c r="F18" s="222" t="s">
        <v>257</v>
      </c>
      <c r="G18" s="223">
        <v>1110</v>
      </c>
      <c r="H18" s="223">
        <v>1</v>
      </c>
      <c r="I18" s="223">
        <v>231</v>
      </c>
    </row>
    <row r="19" spans="1:9" ht="39" customHeight="1">
      <c r="A19" s="211">
        <v>3</v>
      </c>
      <c r="B19" s="205" t="s">
        <v>268</v>
      </c>
      <c r="C19" s="210">
        <v>9045845</v>
      </c>
      <c r="D19" s="196" t="s">
        <v>256</v>
      </c>
      <c r="E19" s="607">
        <v>1280140</v>
      </c>
      <c r="F19" s="222" t="s">
        <v>257</v>
      </c>
      <c r="G19" s="223">
        <v>9120</v>
      </c>
      <c r="H19" s="223">
        <v>1</v>
      </c>
      <c r="I19" s="223">
        <v>231</v>
      </c>
    </row>
    <row r="20" spans="1:9">
      <c r="A20" s="211">
        <v>4</v>
      </c>
      <c r="B20" s="196" t="s">
        <v>269</v>
      </c>
      <c r="C20" s="210">
        <v>534758</v>
      </c>
      <c r="D20" s="196" t="s">
        <v>256</v>
      </c>
      <c r="E20" s="607">
        <v>1280141</v>
      </c>
      <c r="F20" s="222" t="s">
        <v>257</v>
      </c>
      <c r="G20" s="223">
        <v>9120</v>
      </c>
      <c r="H20" s="223">
        <v>1</v>
      </c>
      <c r="I20" s="223">
        <v>231</v>
      </c>
    </row>
    <row r="21" spans="1:9">
      <c r="A21" s="211">
        <v>5</v>
      </c>
      <c r="B21" s="196" t="s">
        <v>270</v>
      </c>
      <c r="C21" s="210">
        <v>448995</v>
      </c>
      <c r="D21" s="196" t="s">
        <v>256</v>
      </c>
      <c r="E21" s="365">
        <v>1280142</v>
      </c>
      <c r="F21" s="225" t="s">
        <v>257</v>
      </c>
      <c r="G21" s="225">
        <v>1110</v>
      </c>
      <c r="H21" s="225">
        <v>1</v>
      </c>
      <c r="I21" s="223">
        <v>231</v>
      </c>
    </row>
    <row r="22" spans="1:9">
      <c r="A22" s="211">
        <v>6</v>
      </c>
      <c r="B22" s="196" t="s">
        <v>271</v>
      </c>
      <c r="C22" s="210">
        <v>3086836</v>
      </c>
      <c r="D22" s="196" t="s">
        <v>256</v>
      </c>
      <c r="E22" s="607">
        <v>1280143</v>
      </c>
      <c r="F22" s="222" t="s">
        <v>257</v>
      </c>
      <c r="G22" s="223">
        <v>1110</v>
      </c>
      <c r="H22" s="223">
        <v>1</v>
      </c>
      <c r="I22" s="223">
        <v>231</v>
      </c>
    </row>
    <row r="23" spans="1:9">
      <c r="A23" s="196"/>
      <c r="B23" s="206" t="s">
        <v>272</v>
      </c>
      <c r="C23" s="199">
        <v>16053248</v>
      </c>
      <c r="D23" s="196" t="s">
        <v>256</v>
      </c>
      <c r="E23" s="365"/>
      <c r="F23" s="224"/>
      <c r="G23" s="224"/>
      <c r="H23" s="224"/>
      <c r="I23" s="224"/>
    </row>
    <row r="24" spans="1:9">
      <c r="A24" s="213" t="s">
        <v>273</v>
      </c>
      <c r="B24" s="213"/>
      <c r="C24" s="213"/>
      <c r="D24" s="196"/>
      <c r="E24" s="365"/>
      <c r="F24" s="224"/>
      <c r="G24" s="224"/>
      <c r="H24" s="224"/>
      <c r="I24" s="224"/>
    </row>
    <row r="25" spans="1:9" ht="45" customHeight="1">
      <c r="A25" s="211">
        <v>1</v>
      </c>
      <c r="B25" s="207" t="s">
        <v>274</v>
      </c>
      <c r="C25" s="210">
        <v>2779864</v>
      </c>
      <c r="D25" s="196" t="s">
        <v>256</v>
      </c>
      <c r="E25" s="365">
        <v>1280144</v>
      </c>
      <c r="F25" s="226" t="s">
        <v>257</v>
      </c>
      <c r="G25" s="226">
        <v>4520</v>
      </c>
      <c r="H25" s="226">
        <v>5</v>
      </c>
      <c r="I25" s="226">
        <v>231</v>
      </c>
    </row>
    <row r="26" spans="1:9" ht="52.5" customHeight="1">
      <c r="A26" s="211">
        <v>2</v>
      </c>
      <c r="B26" s="207" t="s">
        <v>275</v>
      </c>
      <c r="C26" s="210">
        <v>816743</v>
      </c>
      <c r="D26" s="196" t="s">
        <v>256</v>
      </c>
      <c r="E26" s="365">
        <v>1280145</v>
      </c>
      <c r="F26" s="226" t="s">
        <v>257</v>
      </c>
      <c r="G26" s="226">
        <v>4520</v>
      </c>
      <c r="H26" s="226">
        <v>5</v>
      </c>
      <c r="I26" s="226">
        <v>231</v>
      </c>
    </row>
    <row r="27" spans="1:9" ht="41.25" customHeight="1">
      <c r="A27" s="211">
        <v>3</v>
      </c>
      <c r="B27" s="207" t="s">
        <v>276</v>
      </c>
      <c r="C27" s="210">
        <v>569994</v>
      </c>
      <c r="D27" s="196" t="s">
        <v>256</v>
      </c>
      <c r="E27" s="365">
        <v>1280146</v>
      </c>
      <c r="F27" s="226" t="s">
        <v>257</v>
      </c>
      <c r="G27" s="226">
        <v>4520</v>
      </c>
      <c r="H27" s="226">
        <v>5</v>
      </c>
      <c r="I27" s="226">
        <v>231</v>
      </c>
    </row>
    <row r="28" spans="1:9" ht="39.75" customHeight="1">
      <c r="A28" s="211">
        <v>4</v>
      </c>
      <c r="B28" s="207" t="s">
        <v>277</v>
      </c>
      <c r="C28" s="210">
        <v>1344659</v>
      </c>
      <c r="D28" s="196" t="s">
        <v>256</v>
      </c>
      <c r="E28" s="365">
        <v>1280147</v>
      </c>
      <c r="F28" s="226" t="s">
        <v>257</v>
      </c>
      <c r="G28" s="226">
        <v>4520</v>
      </c>
      <c r="H28" s="226">
        <v>5</v>
      </c>
      <c r="I28" s="226">
        <v>231</v>
      </c>
    </row>
    <row r="29" spans="1:9" ht="51.75" customHeight="1">
      <c r="A29" s="211">
        <v>5</v>
      </c>
      <c r="B29" s="207" t="s">
        <v>278</v>
      </c>
      <c r="C29" s="210">
        <v>565105</v>
      </c>
      <c r="D29" s="196" t="s">
        <v>256</v>
      </c>
      <c r="E29" s="365">
        <v>1280148</v>
      </c>
      <c r="F29" s="226" t="s">
        <v>257</v>
      </c>
      <c r="G29" s="226">
        <v>4520</v>
      </c>
      <c r="H29" s="226">
        <v>5</v>
      </c>
      <c r="I29" s="226">
        <v>231</v>
      </c>
    </row>
    <row r="30" spans="1:9" ht="47.25" customHeight="1">
      <c r="A30" s="211">
        <v>6</v>
      </c>
      <c r="B30" s="207" t="s">
        <v>279</v>
      </c>
      <c r="C30" s="210">
        <v>366960</v>
      </c>
      <c r="D30" s="196" t="s">
        <v>256</v>
      </c>
      <c r="E30" s="365">
        <v>1280149</v>
      </c>
      <c r="F30" s="226" t="s">
        <v>257</v>
      </c>
      <c r="G30" s="226">
        <v>4520</v>
      </c>
      <c r="H30" s="226">
        <v>5</v>
      </c>
      <c r="I30" s="226">
        <v>231</v>
      </c>
    </row>
    <row r="31" spans="1:9" ht="37.5" customHeight="1">
      <c r="A31" s="211">
        <v>7</v>
      </c>
      <c r="B31" s="207" t="s">
        <v>280</v>
      </c>
      <c r="C31" s="210">
        <v>1470585</v>
      </c>
      <c r="D31" s="196" t="s">
        <v>256</v>
      </c>
      <c r="E31" s="365">
        <v>1280150</v>
      </c>
      <c r="F31" s="226" t="s">
        <v>257</v>
      </c>
      <c r="G31" s="226">
        <v>4520</v>
      </c>
      <c r="H31" s="226">
        <v>5</v>
      </c>
      <c r="I31" s="226">
        <v>231</v>
      </c>
    </row>
    <row r="32" spans="1:9" ht="34.5" customHeight="1">
      <c r="A32" s="211">
        <v>8</v>
      </c>
      <c r="B32" s="207" t="s">
        <v>281</v>
      </c>
      <c r="C32" s="210">
        <v>846785</v>
      </c>
      <c r="D32" s="196" t="s">
        <v>256</v>
      </c>
      <c r="E32" s="365">
        <v>1280151</v>
      </c>
      <c r="F32" s="226" t="s">
        <v>257</v>
      </c>
      <c r="G32" s="226">
        <v>4520</v>
      </c>
      <c r="H32" s="226">
        <v>5</v>
      </c>
      <c r="I32" s="226">
        <v>231</v>
      </c>
    </row>
    <row r="33" spans="1:9" ht="43.5" customHeight="1">
      <c r="A33" s="211">
        <v>9</v>
      </c>
      <c r="B33" s="207" t="s">
        <v>282</v>
      </c>
      <c r="C33" s="210">
        <v>612037</v>
      </c>
      <c r="D33" s="196" t="s">
        <v>256</v>
      </c>
      <c r="E33" s="365">
        <v>1280152</v>
      </c>
      <c r="F33" s="226" t="s">
        <v>257</v>
      </c>
      <c r="G33" s="226">
        <v>4520</v>
      </c>
      <c r="H33" s="226">
        <v>5</v>
      </c>
      <c r="I33" s="226">
        <v>231</v>
      </c>
    </row>
    <row r="34" spans="1:9" ht="34.5" customHeight="1">
      <c r="A34" s="211">
        <v>10</v>
      </c>
      <c r="B34" s="207" t="s">
        <v>283</v>
      </c>
      <c r="C34" s="210">
        <v>7134480</v>
      </c>
      <c r="D34" s="196" t="s">
        <v>256</v>
      </c>
      <c r="E34" s="365">
        <v>1280153</v>
      </c>
      <c r="F34" s="226" t="s">
        <v>257</v>
      </c>
      <c r="G34" s="226">
        <v>4520</v>
      </c>
      <c r="H34" s="226">
        <v>5</v>
      </c>
      <c r="I34" s="226">
        <v>231</v>
      </c>
    </row>
    <row r="35" spans="1:9" ht="32.25" customHeight="1">
      <c r="A35" s="211">
        <v>11</v>
      </c>
      <c r="B35" s="207" t="s">
        <v>284</v>
      </c>
      <c r="C35" s="210">
        <v>2070972</v>
      </c>
      <c r="D35" s="196" t="s">
        <v>256</v>
      </c>
      <c r="E35" s="365">
        <v>1280154</v>
      </c>
      <c r="F35" s="226" t="s">
        <v>257</v>
      </c>
      <c r="G35" s="226">
        <v>4520</v>
      </c>
      <c r="H35" s="226">
        <v>5</v>
      </c>
      <c r="I35" s="226">
        <v>231</v>
      </c>
    </row>
    <row r="36" spans="1:9">
      <c r="A36" s="196"/>
      <c r="B36" s="208" t="s">
        <v>285</v>
      </c>
      <c r="C36" s="199">
        <v>18578184</v>
      </c>
      <c r="D36" s="196" t="s">
        <v>256</v>
      </c>
      <c r="E36" s="365"/>
      <c r="F36" s="224"/>
      <c r="G36" s="224"/>
      <c r="H36" s="227"/>
      <c r="I36" s="224"/>
    </row>
    <row r="37" spans="1:9">
      <c r="A37" s="630" t="s">
        <v>286</v>
      </c>
      <c r="B37" s="630"/>
      <c r="C37" s="630"/>
      <c r="D37" s="196" t="s">
        <v>256</v>
      </c>
      <c r="E37" s="365"/>
      <c r="F37" s="224"/>
      <c r="G37" s="224"/>
      <c r="H37" s="224"/>
      <c r="I37" s="224"/>
    </row>
    <row r="38" spans="1:9" ht="41.25" customHeight="1">
      <c r="A38" s="196">
        <v>1</v>
      </c>
      <c r="B38" s="207" t="s">
        <v>287</v>
      </c>
      <c r="C38" s="210">
        <v>618414</v>
      </c>
      <c r="D38" s="196" t="s">
        <v>256</v>
      </c>
      <c r="E38" s="365">
        <v>1280155</v>
      </c>
      <c r="F38" s="226" t="s">
        <v>257</v>
      </c>
      <c r="G38" s="226">
        <v>4520</v>
      </c>
      <c r="H38" s="226">
        <v>5</v>
      </c>
      <c r="I38" s="226">
        <v>231</v>
      </c>
    </row>
    <row r="39" spans="1:9" ht="41.25" customHeight="1">
      <c r="A39" s="196">
        <v>2</v>
      </c>
      <c r="B39" s="207" t="s">
        <v>288</v>
      </c>
      <c r="C39" s="210">
        <v>460592</v>
      </c>
      <c r="D39" s="196" t="s">
        <v>256</v>
      </c>
      <c r="E39" s="365">
        <v>1280156</v>
      </c>
      <c r="F39" s="226" t="s">
        <v>257</v>
      </c>
      <c r="G39" s="226">
        <v>4520</v>
      </c>
      <c r="H39" s="226">
        <v>5</v>
      </c>
      <c r="I39" s="226">
        <v>231</v>
      </c>
    </row>
    <row r="40" spans="1:9" ht="54.75" customHeight="1">
      <c r="A40" s="196">
        <v>3</v>
      </c>
      <c r="B40" s="207" t="s">
        <v>289</v>
      </c>
      <c r="C40" s="210">
        <v>151634</v>
      </c>
      <c r="D40" s="196" t="s">
        <v>256</v>
      </c>
      <c r="E40" s="365">
        <v>1280157</v>
      </c>
      <c r="F40" s="226" t="s">
        <v>257</v>
      </c>
      <c r="G40" s="226">
        <v>4520</v>
      </c>
      <c r="H40" s="226">
        <v>5</v>
      </c>
      <c r="I40" s="226">
        <v>231</v>
      </c>
    </row>
    <row r="41" spans="1:9">
      <c r="A41" s="196"/>
      <c r="B41" s="208" t="s">
        <v>290</v>
      </c>
      <c r="C41" s="199">
        <v>1230640</v>
      </c>
      <c r="D41" s="196" t="s">
        <v>256</v>
      </c>
      <c r="E41" s="365"/>
      <c r="F41" s="224"/>
      <c r="G41" s="224"/>
      <c r="H41" s="224"/>
      <c r="I41" s="224"/>
    </row>
    <row r="42" spans="1:9">
      <c r="A42" s="630" t="s">
        <v>291</v>
      </c>
      <c r="B42" s="630"/>
      <c r="C42" s="630"/>
      <c r="D42" s="196"/>
      <c r="E42" s="365"/>
      <c r="F42" s="224"/>
      <c r="G42" s="224"/>
      <c r="H42" s="224"/>
      <c r="I42" s="224"/>
    </row>
    <row r="43" spans="1:9" ht="54" customHeight="1">
      <c r="A43" s="196">
        <v>1</v>
      </c>
      <c r="B43" s="205" t="s">
        <v>292</v>
      </c>
      <c r="C43" s="198">
        <v>4620017</v>
      </c>
      <c r="D43" s="196" t="s">
        <v>256</v>
      </c>
      <c r="E43" s="365">
        <v>1280158</v>
      </c>
      <c r="F43" s="226" t="s">
        <v>257</v>
      </c>
      <c r="G43" s="226">
        <v>6370</v>
      </c>
      <c r="H43" s="226">
        <v>5</v>
      </c>
      <c r="I43" s="226">
        <v>231</v>
      </c>
    </row>
    <row r="44" spans="1:9" ht="42" customHeight="1">
      <c r="A44" s="196">
        <v>2</v>
      </c>
      <c r="B44" s="207" t="s">
        <v>293</v>
      </c>
      <c r="C44" s="210">
        <v>1592156</v>
      </c>
      <c r="D44" s="196" t="s">
        <v>256</v>
      </c>
      <c r="E44" s="365">
        <v>1280159</v>
      </c>
      <c r="F44" s="226" t="s">
        <v>257</v>
      </c>
      <c r="G44" s="226">
        <v>6370</v>
      </c>
      <c r="H44" s="226">
        <v>5</v>
      </c>
      <c r="I44" s="226">
        <v>231</v>
      </c>
    </row>
    <row r="45" spans="1:9">
      <c r="A45" s="196"/>
      <c r="B45" s="208" t="s">
        <v>294</v>
      </c>
      <c r="C45" s="199">
        <v>6212173</v>
      </c>
      <c r="D45" s="196"/>
      <c r="E45" s="365"/>
      <c r="F45" s="224"/>
      <c r="G45" s="224"/>
      <c r="H45" s="224"/>
      <c r="I45" s="224"/>
    </row>
    <row r="46" spans="1:9">
      <c r="A46" s="630" t="s">
        <v>295</v>
      </c>
      <c r="B46" s="630"/>
      <c r="C46" s="630"/>
      <c r="D46" s="196"/>
      <c r="E46" s="365"/>
      <c r="F46" s="224"/>
      <c r="G46" s="224"/>
      <c r="H46" s="224"/>
      <c r="I46" s="224"/>
    </row>
    <row r="47" spans="1:9" ht="58.5" customHeight="1">
      <c r="A47" s="196">
        <v>1</v>
      </c>
      <c r="B47" s="205" t="s">
        <v>296</v>
      </c>
      <c r="C47" s="198">
        <v>6999450</v>
      </c>
      <c r="D47" s="196" t="s">
        <v>256</v>
      </c>
      <c r="E47" s="365">
        <v>1280160</v>
      </c>
      <c r="F47" s="226" t="s">
        <v>297</v>
      </c>
      <c r="G47" s="226">
        <v>4520</v>
      </c>
      <c r="H47" s="226">
        <v>5</v>
      </c>
      <c r="I47" s="226">
        <v>231</v>
      </c>
    </row>
    <row r="48" spans="1:9">
      <c r="A48" s="196"/>
      <c r="B48" s="208" t="s">
        <v>298</v>
      </c>
      <c r="C48" s="199">
        <v>6999450</v>
      </c>
      <c r="D48" s="196" t="s">
        <v>256</v>
      </c>
      <c r="E48" s="365"/>
      <c r="F48" s="224"/>
      <c r="G48" s="224"/>
      <c r="H48" s="224"/>
      <c r="I48" s="224"/>
    </row>
    <row r="49" spans="1:9">
      <c r="A49" s="630" t="s">
        <v>299</v>
      </c>
      <c r="B49" s="630"/>
      <c r="C49" s="630"/>
      <c r="D49" s="196"/>
      <c r="E49" s="365"/>
      <c r="F49" s="224"/>
      <c r="G49" s="224"/>
      <c r="H49" s="224"/>
      <c r="I49" s="224"/>
    </row>
    <row r="50" spans="1:9" ht="48.75" customHeight="1">
      <c r="A50" s="196">
        <v>1</v>
      </c>
      <c r="B50" s="209" t="s">
        <v>300</v>
      </c>
      <c r="C50" s="198">
        <v>2476260</v>
      </c>
      <c r="D50" s="196" t="s">
        <v>256</v>
      </c>
      <c r="E50" s="607">
        <v>1280161</v>
      </c>
      <c r="F50" s="222" t="s">
        <v>257</v>
      </c>
      <c r="G50" s="223">
        <v>1110</v>
      </c>
      <c r="H50" s="223">
        <v>1</v>
      </c>
      <c r="I50" s="223">
        <v>231</v>
      </c>
    </row>
    <row r="51" spans="1:9">
      <c r="A51" s="196">
        <v>2</v>
      </c>
      <c r="B51" s="196" t="s">
        <v>301</v>
      </c>
      <c r="C51" s="198">
        <v>1000000</v>
      </c>
      <c r="D51" s="196" t="s">
        <v>256</v>
      </c>
      <c r="E51" s="607">
        <v>1280162</v>
      </c>
      <c r="F51" s="222" t="s">
        <v>257</v>
      </c>
      <c r="G51" s="223">
        <v>1110</v>
      </c>
      <c r="H51" s="223">
        <v>1</v>
      </c>
      <c r="I51" s="223">
        <v>231</v>
      </c>
    </row>
    <row r="52" spans="1:9" ht="44.25" customHeight="1">
      <c r="A52" s="196">
        <v>3</v>
      </c>
      <c r="B52" s="209" t="s">
        <v>302</v>
      </c>
      <c r="C52" s="198">
        <v>678049</v>
      </c>
      <c r="D52" s="196" t="s">
        <v>256</v>
      </c>
      <c r="E52" s="607">
        <v>1280163</v>
      </c>
      <c r="F52" s="222" t="s">
        <v>257</v>
      </c>
      <c r="G52" s="223">
        <v>1110</v>
      </c>
      <c r="H52" s="223">
        <v>1</v>
      </c>
      <c r="I52" s="223">
        <v>231</v>
      </c>
    </row>
    <row r="53" spans="1:9">
      <c r="A53" s="196">
        <v>4</v>
      </c>
      <c r="B53" s="196" t="s">
        <v>303</v>
      </c>
      <c r="C53" s="210">
        <v>500000</v>
      </c>
      <c r="D53" s="196" t="s">
        <v>256</v>
      </c>
      <c r="E53" s="607">
        <v>1280164</v>
      </c>
      <c r="F53" s="222" t="s">
        <v>257</v>
      </c>
      <c r="G53" s="223">
        <v>1110</v>
      </c>
      <c r="H53" s="223">
        <v>1</v>
      </c>
      <c r="I53" s="223">
        <v>231</v>
      </c>
    </row>
    <row r="54" spans="1:9">
      <c r="A54" s="196">
        <v>5</v>
      </c>
      <c r="B54" s="196" t="s">
        <v>304</v>
      </c>
      <c r="C54" s="210">
        <v>8000000</v>
      </c>
      <c r="D54" s="196" t="s">
        <v>256</v>
      </c>
      <c r="E54" s="607">
        <v>1280021</v>
      </c>
      <c r="F54" s="222" t="s">
        <v>257</v>
      </c>
      <c r="G54" s="223">
        <v>1110</v>
      </c>
      <c r="H54" s="223">
        <v>1</v>
      </c>
      <c r="I54" s="223">
        <v>231</v>
      </c>
    </row>
    <row r="55" spans="1:9">
      <c r="A55" s="196">
        <v>6</v>
      </c>
      <c r="B55" s="196" t="s">
        <v>305</v>
      </c>
      <c r="C55" s="210">
        <v>500000</v>
      </c>
      <c r="D55" s="196" t="s">
        <v>256</v>
      </c>
      <c r="E55" s="607">
        <v>1280029</v>
      </c>
      <c r="F55" s="222" t="s">
        <v>257</v>
      </c>
      <c r="G55" s="223">
        <v>1110</v>
      </c>
      <c r="H55" s="223">
        <v>1</v>
      </c>
      <c r="I55" s="223">
        <v>231</v>
      </c>
    </row>
    <row r="56" spans="1:9">
      <c r="A56" s="196">
        <v>7</v>
      </c>
      <c r="B56" s="196" t="s">
        <v>306</v>
      </c>
      <c r="C56" s="210">
        <v>1000000</v>
      </c>
      <c r="D56" s="196" t="s">
        <v>256</v>
      </c>
      <c r="E56" s="607">
        <v>1280019</v>
      </c>
      <c r="F56" s="222" t="s">
        <v>257</v>
      </c>
      <c r="G56" s="223">
        <v>1110</v>
      </c>
      <c r="H56" s="223">
        <v>1</v>
      </c>
      <c r="I56" s="223">
        <v>231</v>
      </c>
    </row>
    <row r="57" spans="1:9">
      <c r="A57" s="196">
        <v>8</v>
      </c>
      <c r="B57" s="196" t="s">
        <v>307</v>
      </c>
      <c r="C57" s="210">
        <v>1000000</v>
      </c>
      <c r="D57" s="196" t="s">
        <v>256</v>
      </c>
      <c r="E57" s="607">
        <v>1280118</v>
      </c>
      <c r="F57" s="222" t="s">
        <v>257</v>
      </c>
      <c r="G57" s="223">
        <v>1110</v>
      </c>
      <c r="H57" s="223">
        <v>1</v>
      </c>
      <c r="I57" s="223">
        <v>231</v>
      </c>
    </row>
    <row r="58" spans="1:9">
      <c r="A58" s="196">
        <v>9</v>
      </c>
      <c r="B58" s="196" t="s">
        <v>308</v>
      </c>
      <c r="C58" s="210">
        <v>600000</v>
      </c>
      <c r="D58" s="196" t="s">
        <v>256</v>
      </c>
      <c r="E58" s="607">
        <v>1280169</v>
      </c>
      <c r="F58" s="222" t="s">
        <v>257</v>
      </c>
      <c r="G58" s="223">
        <v>4260</v>
      </c>
      <c r="H58" s="223">
        <v>1</v>
      </c>
      <c r="I58" s="223">
        <v>231</v>
      </c>
    </row>
    <row r="59" spans="1:9" ht="26.25" customHeight="1">
      <c r="A59" s="196">
        <v>10</v>
      </c>
      <c r="B59" s="209" t="s">
        <v>309</v>
      </c>
      <c r="C59" s="210">
        <v>3843000</v>
      </c>
      <c r="D59" s="196" t="s">
        <v>256</v>
      </c>
      <c r="E59" s="607">
        <v>1280170</v>
      </c>
      <c r="F59" s="222" t="s">
        <v>257</v>
      </c>
      <c r="G59" s="223">
        <v>4260</v>
      </c>
      <c r="H59" s="223">
        <v>1</v>
      </c>
      <c r="I59" s="223">
        <v>231</v>
      </c>
    </row>
    <row r="60" spans="1:9">
      <c r="A60" s="196">
        <v>11</v>
      </c>
      <c r="B60" s="209" t="s">
        <v>310</v>
      </c>
      <c r="C60" s="210">
        <v>2774000</v>
      </c>
      <c r="D60" s="196" t="s">
        <v>311</v>
      </c>
      <c r="E60" s="607">
        <v>1280171</v>
      </c>
      <c r="F60" s="222" t="s">
        <v>257</v>
      </c>
      <c r="G60" s="223">
        <v>4260</v>
      </c>
      <c r="H60" s="223">
        <v>1</v>
      </c>
      <c r="I60" s="223">
        <v>231</v>
      </c>
    </row>
    <row r="61" spans="1:9">
      <c r="A61" s="196">
        <v>12</v>
      </c>
      <c r="B61" s="196" t="s">
        <v>312</v>
      </c>
      <c r="C61" s="210">
        <v>5000000</v>
      </c>
      <c r="D61" s="196" t="s">
        <v>256</v>
      </c>
      <c r="E61" s="607">
        <v>1280172</v>
      </c>
      <c r="F61" s="222" t="s">
        <v>257</v>
      </c>
      <c r="G61" s="223">
        <v>1110</v>
      </c>
      <c r="H61" s="223">
        <v>5</v>
      </c>
      <c r="I61" s="223">
        <v>231</v>
      </c>
    </row>
    <row r="62" spans="1:9">
      <c r="A62" s="196">
        <v>13</v>
      </c>
      <c r="B62" s="196" t="s">
        <v>313</v>
      </c>
      <c r="C62" s="210">
        <v>1300000</v>
      </c>
      <c r="D62" s="196" t="s">
        <v>256</v>
      </c>
      <c r="E62" s="607">
        <v>1280173</v>
      </c>
      <c r="F62" s="222" t="s">
        <v>257</v>
      </c>
      <c r="G62" s="223">
        <v>1110</v>
      </c>
      <c r="H62" s="223">
        <v>1</v>
      </c>
      <c r="I62" s="223">
        <v>231</v>
      </c>
    </row>
    <row r="63" spans="1:9">
      <c r="A63" s="196"/>
      <c r="B63" s="196"/>
      <c r="C63" s="210"/>
      <c r="D63" s="196"/>
      <c r="E63" s="364"/>
      <c r="F63" s="196"/>
      <c r="G63" s="196"/>
      <c r="H63" s="196"/>
      <c r="I63" s="196"/>
    </row>
    <row r="64" spans="1:9">
      <c r="A64" s="196"/>
      <c r="B64" s="206" t="s">
        <v>314</v>
      </c>
      <c r="C64" s="199">
        <v>28671309</v>
      </c>
      <c r="D64" s="196"/>
      <c r="E64" s="364"/>
      <c r="F64" s="196"/>
      <c r="G64" s="196"/>
      <c r="H64" s="196"/>
      <c r="I64" s="204"/>
    </row>
    <row r="65" spans="1:9" ht="15.75">
      <c r="A65" s="197"/>
      <c r="B65" s="212" t="s">
        <v>315</v>
      </c>
      <c r="C65" s="199">
        <v>107290798</v>
      </c>
      <c r="D65" s="196"/>
      <c r="E65" s="364"/>
      <c r="F65" s="196"/>
      <c r="G65" s="196"/>
      <c r="H65" s="196"/>
      <c r="I65" s="196"/>
    </row>
  </sheetData>
  <mergeCells count="6">
    <mergeCell ref="A49:C49"/>
    <mergeCell ref="A8:C8"/>
    <mergeCell ref="A16:C16"/>
    <mergeCell ref="A37:C37"/>
    <mergeCell ref="A42:C42"/>
    <mergeCell ref="A46:C46"/>
  </mergeCells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8"/>
  <sheetViews>
    <sheetView topLeftCell="A98" workbookViewId="0">
      <selection activeCell="I118" sqref="I118"/>
    </sheetView>
  </sheetViews>
  <sheetFormatPr defaultRowHeight="15"/>
  <cols>
    <col min="1" max="1" width="5.28515625" customWidth="1"/>
    <col min="2" max="2" width="35" customWidth="1"/>
    <col min="4" max="4" width="9.140625" style="229"/>
    <col min="9" max="9" width="11.42578125" customWidth="1"/>
    <col min="10" max="10" width="12.85546875" customWidth="1"/>
  </cols>
  <sheetData>
    <row r="1" spans="1:10">
      <c r="A1" s="230" t="s">
        <v>0</v>
      </c>
      <c r="B1" s="230"/>
      <c r="C1" s="230"/>
      <c r="D1" s="447"/>
      <c r="E1" s="229"/>
      <c r="F1" s="229"/>
      <c r="G1" s="229"/>
      <c r="H1" s="229"/>
      <c r="I1" s="229"/>
      <c r="J1" s="229"/>
    </row>
    <row r="2" spans="1:10">
      <c r="A2" s="230" t="s">
        <v>1</v>
      </c>
      <c r="B2" s="230"/>
      <c r="C2" s="230"/>
      <c r="D2" s="447"/>
      <c r="E2" s="229"/>
      <c r="F2" s="229"/>
      <c r="G2" s="229"/>
      <c r="H2" s="229"/>
      <c r="I2" s="229"/>
      <c r="J2" s="229"/>
    </row>
    <row r="3" spans="1:10">
      <c r="A3" s="229"/>
      <c r="B3" s="230"/>
      <c r="C3" s="230"/>
      <c r="D3" s="447"/>
      <c r="E3" s="230"/>
      <c r="F3" s="230"/>
      <c r="G3" s="230"/>
      <c r="H3" s="230"/>
      <c r="I3" s="230"/>
      <c r="J3" s="229"/>
    </row>
    <row r="4" spans="1:10">
      <c r="A4" s="229"/>
      <c r="B4" s="230" t="s">
        <v>316</v>
      </c>
      <c r="C4" s="230"/>
      <c r="D4" s="447"/>
      <c r="E4" s="230"/>
      <c r="F4" s="230"/>
      <c r="G4" s="230"/>
      <c r="H4" s="230"/>
      <c r="I4" s="230"/>
      <c r="J4" s="229"/>
    </row>
    <row r="5" spans="1:10">
      <c r="A5" s="229"/>
      <c r="B5" s="229" t="s">
        <v>317</v>
      </c>
      <c r="C5" s="229"/>
      <c r="E5" s="229"/>
      <c r="F5" s="229"/>
      <c r="G5" s="229"/>
      <c r="H5" s="229"/>
      <c r="I5" s="229"/>
      <c r="J5" s="229"/>
    </row>
    <row r="6" spans="1:10">
      <c r="A6" s="229"/>
      <c r="B6" s="229"/>
      <c r="C6" s="229"/>
      <c r="E6" s="229"/>
      <c r="F6" s="229"/>
      <c r="G6" s="229"/>
      <c r="H6" s="229"/>
      <c r="I6" s="229" t="s">
        <v>318</v>
      </c>
      <c r="J6" s="229"/>
    </row>
    <row r="7" spans="1:10">
      <c r="A7" s="311"/>
      <c r="B7" s="311"/>
      <c r="C7" s="311"/>
      <c r="D7" s="443"/>
      <c r="E7" s="311"/>
      <c r="F7" s="311"/>
      <c r="G7" s="311"/>
      <c r="H7" s="311"/>
      <c r="I7" s="311"/>
      <c r="J7" s="309"/>
    </row>
    <row r="8" spans="1:10">
      <c r="A8" s="311" t="s">
        <v>69</v>
      </c>
      <c r="B8" s="312" t="s">
        <v>319</v>
      </c>
      <c r="C8" s="311"/>
      <c r="D8" s="443"/>
      <c r="E8" s="311" t="s">
        <v>320</v>
      </c>
      <c r="F8" s="311" t="s">
        <v>321</v>
      </c>
      <c r="G8" s="311" t="s">
        <v>322</v>
      </c>
      <c r="H8" s="311" t="s">
        <v>323</v>
      </c>
      <c r="I8" s="311" t="s">
        <v>241</v>
      </c>
      <c r="J8" s="309"/>
    </row>
    <row r="9" spans="1:10" ht="39">
      <c r="A9" s="312" t="s">
        <v>324</v>
      </c>
      <c r="B9" s="313" t="s">
        <v>325</v>
      </c>
      <c r="C9" s="313" t="s">
        <v>326</v>
      </c>
      <c r="D9" s="445" t="s">
        <v>595</v>
      </c>
      <c r="E9" s="311"/>
      <c r="F9" s="311"/>
      <c r="G9" s="311"/>
      <c r="H9" s="311"/>
      <c r="I9" s="311" t="s">
        <v>327</v>
      </c>
      <c r="J9" s="309" t="s">
        <v>328</v>
      </c>
    </row>
    <row r="10" spans="1:10">
      <c r="A10" s="295"/>
      <c r="B10" s="296" t="s">
        <v>329</v>
      </c>
      <c r="C10" s="297"/>
      <c r="D10" s="608"/>
      <c r="E10" s="297"/>
      <c r="F10" s="297"/>
      <c r="G10" s="297"/>
      <c r="H10" s="297"/>
      <c r="I10" s="297"/>
      <c r="J10" s="231"/>
    </row>
    <row r="11" spans="1:10">
      <c r="A11" s="239" t="s">
        <v>330</v>
      </c>
      <c r="B11" s="249" t="s">
        <v>331</v>
      </c>
      <c r="C11" s="241"/>
      <c r="D11" s="609"/>
      <c r="E11" s="241"/>
      <c r="F11" s="241"/>
      <c r="G11" s="241"/>
      <c r="H11" s="241"/>
      <c r="I11" s="250">
        <v>70938338</v>
      </c>
      <c r="J11" s="236">
        <v>70938338</v>
      </c>
    </row>
    <row r="12" spans="1:10">
      <c r="A12" s="239" t="s">
        <v>332</v>
      </c>
      <c r="B12" s="240" t="s">
        <v>333</v>
      </c>
      <c r="C12" s="241"/>
      <c r="D12" s="609"/>
      <c r="E12" s="242"/>
      <c r="F12" s="242"/>
      <c r="G12" s="242"/>
      <c r="H12" s="242"/>
      <c r="I12" s="242"/>
      <c r="J12" s="236">
        <v>0</v>
      </c>
    </row>
    <row r="13" spans="1:10" ht="26.25">
      <c r="A13" s="239" t="s">
        <v>334</v>
      </c>
      <c r="B13" s="243" t="s">
        <v>335</v>
      </c>
      <c r="C13" s="244" t="s">
        <v>336</v>
      </c>
      <c r="D13" s="611">
        <v>1280111</v>
      </c>
      <c r="E13" s="242" t="s">
        <v>257</v>
      </c>
      <c r="F13" s="242">
        <v>9120</v>
      </c>
      <c r="G13" s="242" t="s">
        <v>337</v>
      </c>
      <c r="H13" s="242">
        <v>231</v>
      </c>
      <c r="I13" s="303">
        <v>2536294</v>
      </c>
      <c r="J13" s="304">
        <v>2536294</v>
      </c>
    </row>
    <row r="14" spans="1:10" ht="26.25">
      <c r="A14" s="239" t="s">
        <v>338</v>
      </c>
      <c r="B14" s="245" t="s">
        <v>339</v>
      </c>
      <c r="C14" s="244" t="s">
        <v>340</v>
      </c>
      <c r="D14" s="611">
        <v>1280096</v>
      </c>
      <c r="E14" s="242" t="s">
        <v>257</v>
      </c>
      <c r="F14" s="242">
        <v>9120</v>
      </c>
      <c r="G14" s="242" t="s">
        <v>337</v>
      </c>
      <c r="H14" s="242">
        <v>231</v>
      </c>
      <c r="I14" s="303">
        <v>289095</v>
      </c>
      <c r="J14" s="304">
        <v>289095</v>
      </c>
    </row>
    <row r="15" spans="1:10" ht="26.25">
      <c r="A15" s="239" t="s">
        <v>341</v>
      </c>
      <c r="B15" s="246" t="s">
        <v>342</v>
      </c>
      <c r="C15" s="244" t="s">
        <v>340</v>
      </c>
      <c r="D15" s="611" t="s">
        <v>596</v>
      </c>
      <c r="E15" s="242" t="s">
        <v>257</v>
      </c>
      <c r="F15" s="242">
        <v>9120</v>
      </c>
      <c r="G15" s="242" t="s">
        <v>337</v>
      </c>
      <c r="H15" s="242">
        <v>231</v>
      </c>
      <c r="I15" s="247">
        <v>947778</v>
      </c>
      <c r="J15" s="304">
        <v>947778</v>
      </c>
    </row>
    <row r="16" spans="1:10" ht="26.25">
      <c r="A16" s="239" t="s">
        <v>343</v>
      </c>
      <c r="B16" s="246" t="s">
        <v>344</v>
      </c>
      <c r="C16" s="244" t="s">
        <v>340</v>
      </c>
      <c r="D16" s="611" t="s">
        <v>597</v>
      </c>
      <c r="E16" s="242" t="s">
        <v>257</v>
      </c>
      <c r="F16" s="242">
        <v>9120</v>
      </c>
      <c r="G16" s="242" t="s">
        <v>337</v>
      </c>
      <c r="H16" s="242">
        <v>231</v>
      </c>
      <c r="I16" s="305">
        <v>946492</v>
      </c>
      <c r="J16" s="304">
        <v>946492</v>
      </c>
    </row>
    <row r="17" spans="1:10">
      <c r="A17" s="248"/>
      <c r="B17" s="249" t="s">
        <v>345</v>
      </c>
      <c r="C17" s="250"/>
      <c r="D17" s="609"/>
      <c r="E17" s="251"/>
      <c r="F17" s="251"/>
      <c r="G17" s="251"/>
      <c r="H17" s="251"/>
      <c r="I17" s="250">
        <v>4719659</v>
      </c>
      <c r="J17" s="304">
        <v>4719659</v>
      </c>
    </row>
    <row r="18" spans="1:10">
      <c r="A18" s="239" t="s">
        <v>346</v>
      </c>
      <c r="B18" s="240" t="s">
        <v>347</v>
      </c>
      <c r="C18" s="241"/>
      <c r="D18" s="609"/>
      <c r="E18" s="242"/>
      <c r="F18" s="242"/>
      <c r="G18" s="242"/>
      <c r="H18" s="242"/>
      <c r="I18" s="241"/>
      <c r="J18" s="304">
        <v>0</v>
      </c>
    </row>
    <row r="19" spans="1:10" ht="26.25">
      <c r="A19" s="239" t="s">
        <v>334</v>
      </c>
      <c r="B19" s="363" t="s">
        <v>348</v>
      </c>
      <c r="C19" s="241" t="s">
        <v>340</v>
      </c>
      <c r="D19" s="609" t="s">
        <v>598</v>
      </c>
      <c r="E19" s="242" t="s">
        <v>257</v>
      </c>
      <c r="F19" s="242">
        <v>1110</v>
      </c>
      <c r="G19" s="252" t="s">
        <v>349</v>
      </c>
      <c r="H19" s="253">
        <v>231</v>
      </c>
      <c r="I19" s="252">
        <v>4240807</v>
      </c>
      <c r="J19" s="304">
        <v>4240807</v>
      </c>
    </row>
    <row r="20" spans="1:10" ht="51.75">
      <c r="A20" s="239" t="s">
        <v>338</v>
      </c>
      <c r="B20" s="254" t="s">
        <v>350</v>
      </c>
      <c r="C20" s="241" t="s">
        <v>340</v>
      </c>
      <c r="D20" s="609" t="s">
        <v>599</v>
      </c>
      <c r="E20" s="242" t="s">
        <v>257</v>
      </c>
      <c r="F20" s="242">
        <v>1110</v>
      </c>
      <c r="G20" s="252" t="s">
        <v>349</v>
      </c>
      <c r="H20" s="253">
        <v>231</v>
      </c>
      <c r="I20" s="252">
        <v>1855397</v>
      </c>
      <c r="J20" s="304">
        <v>1855397</v>
      </c>
    </row>
    <row r="21" spans="1:10" ht="26.25">
      <c r="A21" s="239" t="s">
        <v>351</v>
      </c>
      <c r="B21" s="245" t="s">
        <v>352</v>
      </c>
      <c r="C21" s="241" t="s">
        <v>340</v>
      </c>
      <c r="D21" s="609" t="s">
        <v>600</v>
      </c>
      <c r="E21" s="242" t="s">
        <v>257</v>
      </c>
      <c r="F21" s="242">
        <v>1110</v>
      </c>
      <c r="G21" s="252" t="s">
        <v>349</v>
      </c>
      <c r="H21" s="255">
        <v>231</v>
      </c>
      <c r="I21" s="252">
        <v>1260000</v>
      </c>
      <c r="J21" s="304">
        <v>1260000</v>
      </c>
    </row>
    <row r="22" spans="1:10" ht="26.25">
      <c r="A22" s="239" t="s">
        <v>353</v>
      </c>
      <c r="B22" s="245" t="s">
        <v>354</v>
      </c>
      <c r="C22" s="241" t="s">
        <v>340</v>
      </c>
      <c r="D22" s="609" t="s">
        <v>601</v>
      </c>
      <c r="E22" s="242" t="s">
        <v>257</v>
      </c>
      <c r="F22" s="242">
        <v>1110</v>
      </c>
      <c r="G22" s="252" t="s">
        <v>349</v>
      </c>
      <c r="H22" s="253">
        <v>231</v>
      </c>
      <c r="I22" s="252">
        <v>330858</v>
      </c>
      <c r="J22" s="304">
        <v>330858</v>
      </c>
    </row>
    <row r="23" spans="1:10" ht="26.25">
      <c r="A23" s="239" t="s">
        <v>341</v>
      </c>
      <c r="B23" s="363" t="s">
        <v>355</v>
      </c>
      <c r="C23" s="241" t="s">
        <v>340</v>
      </c>
      <c r="D23" s="609" t="s">
        <v>602</v>
      </c>
      <c r="E23" s="242" t="s">
        <v>257</v>
      </c>
      <c r="F23" s="242">
        <v>1110</v>
      </c>
      <c r="G23" s="252" t="s">
        <v>349</v>
      </c>
      <c r="H23" s="253">
        <v>231</v>
      </c>
      <c r="I23" s="252">
        <v>1483916</v>
      </c>
      <c r="J23" s="304">
        <v>1483916</v>
      </c>
    </row>
    <row r="24" spans="1:10" ht="39">
      <c r="A24" s="239" t="s">
        <v>343</v>
      </c>
      <c r="B24" s="256" t="s">
        <v>356</v>
      </c>
      <c r="C24" s="241" t="s">
        <v>340</v>
      </c>
      <c r="D24" s="609" t="s">
        <v>603</v>
      </c>
      <c r="E24" s="242" t="s">
        <v>257</v>
      </c>
      <c r="F24" s="242">
        <v>1110</v>
      </c>
      <c r="G24" s="252" t="s">
        <v>349</v>
      </c>
      <c r="H24" s="255">
        <v>231</v>
      </c>
      <c r="I24" s="252">
        <v>158000</v>
      </c>
      <c r="J24" s="304">
        <v>158000</v>
      </c>
    </row>
    <row r="25" spans="1:10">
      <c r="A25" s="239" t="s">
        <v>357</v>
      </c>
      <c r="B25" s="245" t="s">
        <v>358</v>
      </c>
      <c r="C25" s="241" t="s">
        <v>340</v>
      </c>
      <c r="D25" s="609" t="s">
        <v>604</v>
      </c>
      <c r="E25" s="242" t="s">
        <v>257</v>
      </c>
      <c r="F25" s="242">
        <v>1110</v>
      </c>
      <c r="G25" s="252" t="s">
        <v>349</v>
      </c>
      <c r="H25" s="253">
        <v>230</v>
      </c>
      <c r="I25" s="252">
        <v>2720000</v>
      </c>
      <c r="J25" s="304">
        <v>2720000</v>
      </c>
    </row>
    <row r="26" spans="1:10" ht="25.5">
      <c r="A26" s="239"/>
      <c r="B26" s="233" t="s">
        <v>359</v>
      </c>
      <c r="C26" s="241" t="s">
        <v>340</v>
      </c>
      <c r="D26" s="609" t="s">
        <v>605</v>
      </c>
      <c r="E26" s="242" t="s">
        <v>257</v>
      </c>
      <c r="F26" s="242">
        <v>1110</v>
      </c>
      <c r="G26" s="252" t="s">
        <v>349</v>
      </c>
      <c r="H26" s="253">
        <v>231</v>
      </c>
      <c r="I26" s="257">
        <v>11234</v>
      </c>
      <c r="J26" s="304">
        <v>11234</v>
      </c>
    </row>
    <row r="27" spans="1:10" ht="26.25">
      <c r="A27" s="239"/>
      <c r="B27" s="246" t="s">
        <v>360</v>
      </c>
      <c r="C27" s="241" t="s">
        <v>340</v>
      </c>
      <c r="D27" s="609" t="s">
        <v>605</v>
      </c>
      <c r="E27" s="242" t="s">
        <v>257</v>
      </c>
      <c r="F27" s="242">
        <v>1110</v>
      </c>
      <c r="G27" s="252" t="s">
        <v>349</v>
      </c>
      <c r="H27" s="253">
        <v>231</v>
      </c>
      <c r="I27" s="258">
        <v>61800</v>
      </c>
      <c r="J27" s="304">
        <v>61800</v>
      </c>
    </row>
    <row r="28" spans="1:10" ht="39">
      <c r="A28" s="239"/>
      <c r="B28" s="246" t="s">
        <v>361</v>
      </c>
      <c r="C28" s="241" t="s">
        <v>340</v>
      </c>
      <c r="D28" s="609" t="s">
        <v>606</v>
      </c>
      <c r="E28" s="242" t="s">
        <v>257</v>
      </c>
      <c r="F28" s="242">
        <v>1110</v>
      </c>
      <c r="G28" s="252" t="s">
        <v>349</v>
      </c>
      <c r="H28" s="253">
        <v>231</v>
      </c>
      <c r="I28" s="306">
        <v>4355736</v>
      </c>
      <c r="J28" s="304">
        <v>4355736</v>
      </c>
    </row>
    <row r="29" spans="1:10">
      <c r="A29" s="239"/>
      <c r="B29" s="259" t="s">
        <v>362</v>
      </c>
      <c r="C29" s="241" t="s">
        <v>340</v>
      </c>
      <c r="D29" s="609" t="s">
        <v>607</v>
      </c>
      <c r="E29" s="242" t="s">
        <v>257</v>
      </c>
      <c r="F29" s="242">
        <v>1110</v>
      </c>
      <c r="G29" s="252" t="s">
        <v>349</v>
      </c>
      <c r="H29" s="253">
        <v>231</v>
      </c>
      <c r="I29" s="307">
        <v>1194928</v>
      </c>
      <c r="J29" s="304">
        <v>1194928</v>
      </c>
    </row>
    <row r="30" spans="1:10">
      <c r="A30" s="239"/>
      <c r="B30" s="259" t="s">
        <v>363</v>
      </c>
      <c r="C30" s="241" t="s">
        <v>340</v>
      </c>
      <c r="D30" s="609" t="s">
        <v>608</v>
      </c>
      <c r="E30" s="242" t="s">
        <v>257</v>
      </c>
      <c r="F30" s="242">
        <v>1110</v>
      </c>
      <c r="G30" s="252" t="s">
        <v>349</v>
      </c>
      <c r="H30" s="253">
        <v>231</v>
      </c>
      <c r="I30" s="307">
        <v>299718</v>
      </c>
      <c r="J30" s="304">
        <v>299718</v>
      </c>
    </row>
    <row r="31" spans="1:10">
      <c r="A31" s="239"/>
      <c r="B31" s="259" t="s">
        <v>364</v>
      </c>
      <c r="C31" s="241"/>
      <c r="D31" s="609"/>
      <c r="E31" s="242"/>
      <c r="F31" s="242"/>
      <c r="G31" s="252"/>
      <c r="H31" s="253"/>
      <c r="I31" s="260">
        <v>17972394</v>
      </c>
      <c r="J31" s="304">
        <v>17972394</v>
      </c>
    </row>
    <row r="32" spans="1:10">
      <c r="A32" s="239" t="s">
        <v>365</v>
      </c>
      <c r="B32" s="261" t="s">
        <v>366</v>
      </c>
      <c r="C32" s="241"/>
      <c r="D32" s="609"/>
      <c r="E32" s="242"/>
      <c r="F32" s="242"/>
      <c r="G32" s="242"/>
      <c r="H32" s="242"/>
      <c r="I32" s="241"/>
      <c r="J32" s="304">
        <v>0</v>
      </c>
    </row>
    <row r="33" spans="1:10">
      <c r="A33" s="239"/>
      <c r="B33" s="243" t="s">
        <v>367</v>
      </c>
      <c r="C33" s="241" t="s">
        <v>256</v>
      </c>
      <c r="D33" s="609" t="s">
        <v>609</v>
      </c>
      <c r="E33" s="242" t="s">
        <v>297</v>
      </c>
      <c r="F33" s="242">
        <v>4260</v>
      </c>
      <c r="G33" s="262" t="s">
        <v>349</v>
      </c>
      <c r="H33" s="242">
        <v>231</v>
      </c>
      <c r="I33" s="252">
        <v>4086900</v>
      </c>
      <c r="J33" s="304">
        <v>4086900</v>
      </c>
    </row>
    <row r="34" spans="1:10">
      <c r="A34" s="239"/>
      <c r="B34" s="243" t="s">
        <v>368</v>
      </c>
      <c r="C34" s="241"/>
      <c r="D34" s="609"/>
      <c r="E34" s="242"/>
      <c r="F34" s="242"/>
      <c r="G34" s="262"/>
      <c r="H34" s="242"/>
      <c r="I34" s="252">
        <v>4086900</v>
      </c>
      <c r="J34" s="304">
        <v>4086900</v>
      </c>
    </row>
    <row r="35" spans="1:10">
      <c r="A35" s="239" t="s">
        <v>369</v>
      </c>
      <c r="B35" s="261" t="s">
        <v>370</v>
      </c>
      <c r="C35" s="241"/>
      <c r="D35" s="609"/>
      <c r="E35" s="242"/>
      <c r="F35" s="242"/>
      <c r="G35" s="242"/>
      <c r="H35" s="242"/>
      <c r="I35" s="241"/>
      <c r="J35" s="304">
        <v>0</v>
      </c>
    </row>
    <row r="36" spans="1:10" ht="26.25">
      <c r="A36" s="263" t="s">
        <v>371</v>
      </c>
      <c r="B36" s="245" t="s">
        <v>372</v>
      </c>
      <c r="C36" s="241" t="s">
        <v>256</v>
      </c>
      <c r="D36" s="609" t="s">
        <v>610</v>
      </c>
      <c r="E36" s="241" t="s">
        <v>257</v>
      </c>
      <c r="F36" s="241">
        <v>4530</v>
      </c>
      <c r="G36" s="241" t="s">
        <v>349</v>
      </c>
      <c r="H36" s="241">
        <v>231</v>
      </c>
      <c r="I36" s="241">
        <v>5470750</v>
      </c>
      <c r="J36" s="304">
        <v>5470750</v>
      </c>
    </row>
    <row r="37" spans="1:10">
      <c r="A37" s="263" t="s">
        <v>373</v>
      </c>
      <c r="B37" s="245" t="s">
        <v>374</v>
      </c>
      <c r="C37" s="241" t="s">
        <v>256</v>
      </c>
      <c r="D37" s="609" t="s">
        <v>611</v>
      </c>
      <c r="E37" s="241" t="s">
        <v>257</v>
      </c>
      <c r="F37" s="241">
        <v>4530</v>
      </c>
      <c r="G37" s="241" t="s">
        <v>349</v>
      </c>
      <c r="H37" s="241">
        <v>231</v>
      </c>
      <c r="I37" s="241">
        <v>11000000</v>
      </c>
      <c r="J37" s="304">
        <v>11000000</v>
      </c>
    </row>
    <row r="38" spans="1:10">
      <c r="A38" s="263" t="s">
        <v>375</v>
      </c>
      <c r="B38" s="245" t="s">
        <v>376</v>
      </c>
      <c r="C38" s="241" t="s">
        <v>256</v>
      </c>
      <c r="D38" s="609" t="s">
        <v>612</v>
      </c>
      <c r="E38" s="241" t="s">
        <v>257</v>
      </c>
      <c r="F38" s="241">
        <v>4530</v>
      </c>
      <c r="G38" s="241" t="s">
        <v>349</v>
      </c>
      <c r="H38" s="241">
        <v>231</v>
      </c>
      <c r="I38" s="241">
        <v>4500000</v>
      </c>
      <c r="J38" s="304">
        <v>4500000</v>
      </c>
    </row>
    <row r="39" spans="1:10" ht="45">
      <c r="A39" s="263" t="s">
        <v>377</v>
      </c>
      <c r="B39" s="264" t="s">
        <v>378</v>
      </c>
      <c r="C39" s="241" t="s">
        <v>256</v>
      </c>
      <c r="D39" s="609" t="s">
        <v>604</v>
      </c>
      <c r="E39" s="241" t="s">
        <v>257</v>
      </c>
      <c r="F39" s="241">
        <v>4530</v>
      </c>
      <c r="G39" s="241" t="s">
        <v>349</v>
      </c>
      <c r="H39" s="241">
        <v>231</v>
      </c>
      <c r="I39" s="241">
        <v>1000000</v>
      </c>
      <c r="J39" s="304">
        <v>1000000</v>
      </c>
    </row>
    <row r="40" spans="1:10">
      <c r="A40" s="265"/>
      <c r="B40" s="266" t="s">
        <v>379</v>
      </c>
      <c r="C40" s="250"/>
      <c r="D40" s="609"/>
      <c r="E40" s="250"/>
      <c r="F40" s="250"/>
      <c r="G40" s="250"/>
      <c r="H40" s="250"/>
      <c r="I40" s="250">
        <v>21970750</v>
      </c>
      <c r="J40" s="304">
        <v>21970750</v>
      </c>
    </row>
    <row r="41" spans="1:10">
      <c r="A41" s="239" t="s">
        <v>380</v>
      </c>
      <c r="B41" s="261" t="s">
        <v>381</v>
      </c>
      <c r="C41" s="241"/>
      <c r="D41" s="609"/>
      <c r="E41" s="241"/>
      <c r="F41" s="241"/>
      <c r="G41" s="241"/>
      <c r="H41" s="241"/>
      <c r="I41" s="241"/>
      <c r="J41" s="304">
        <v>0</v>
      </c>
    </row>
    <row r="42" spans="1:10" ht="34.5">
      <c r="A42" s="239" t="s">
        <v>351</v>
      </c>
      <c r="B42" s="267" t="s">
        <v>382</v>
      </c>
      <c r="C42" s="241" t="s">
        <v>340</v>
      </c>
      <c r="D42" s="609" t="s">
        <v>613</v>
      </c>
      <c r="E42" s="241" t="s">
        <v>257</v>
      </c>
      <c r="F42" s="241">
        <v>6370</v>
      </c>
      <c r="G42" s="241" t="s">
        <v>349</v>
      </c>
      <c r="H42" s="241">
        <v>231</v>
      </c>
      <c r="I42" s="247">
        <v>12223216</v>
      </c>
      <c r="J42" s="304">
        <v>12223216</v>
      </c>
    </row>
    <row r="43" spans="1:10">
      <c r="A43" s="248"/>
      <c r="B43" s="268" t="s">
        <v>383</v>
      </c>
      <c r="C43" s="250"/>
      <c r="D43" s="609"/>
      <c r="E43" s="250"/>
      <c r="F43" s="250"/>
      <c r="G43" s="250"/>
      <c r="H43" s="250"/>
      <c r="I43" s="269">
        <v>12223216</v>
      </c>
      <c r="J43" s="304">
        <v>12223216</v>
      </c>
    </row>
    <row r="44" spans="1:10">
      <c r="A44" s="239" t="s">
        <v>384</v>
      </c>
      <c r="B44" s="240" t="s">
        <v>385</v>
      </c>
      <c r="C44" s="241"/>
      <c r="D44" s="609"/>
      <c r="E44" s="241"/>
      <c r="F44" s="241"/>
      <c r="G44" s="241"/>
      <c r="H44" s="241"/>
      <c r="I44" s="241"/>
      <c r="J44" s="304">
        <v>0</v>
      </c>
    </row>
    <row r="45" spans="1:10" ht="26.25">
      <c r="A45" s="239" t="s">
        <v>334</v>
      </c>
      <c r="B45" s="270" t="s">
        <v>386</v>
      </c>
      <c r="C45" s="241" t="s">
        <v>256</v>
      </c>
      <c r="D45" s="609" t="s">
        <v>614</v>
      </c>
      <c r="E45" s="241" t="s">
        <v>257</v>
      </c>
      <c r="F45" s="241">
        <v>8140</v>
      </c>
      <c r="G45" s="241" t="s">
        <v>349</v>
      </c>
      <c r="H45" s="241">
        <v>231</v>
      </c>
      <c r="I45" s="308">
        <v>3565419</v>
      </c>
      <c r="J45" s="304">
        <v>3565419</v>
      </c>
    </row>
    <row r="46" spans="1:10" ht="45">
      <c r="A46" s="248"/>
      <c r="B46" s="271" t="s">
        <v>387</v>
      </c>
      <c r="C46" s="241" t="s">
        <v>388</v>
      </c>
      <c r="D46" s="609" t="s">
        <v>615</v>
      </c>
      <c r="E46" s="241" t="s">
        <v>257</v>
      </c>
      <c r="F46" s="241">
        <v>8140</v>
      </c>
      <c r="G46" s="241" t="s">
        <v>349</v>
      </c>
      <c r="H46" s="241">
        <v>231</v>
      </c>
      <c r="I46" s="241">
        <v>6400000</v>
      </c>
      <c r="J46" s="304">
        <v>6400000</v>
      </c>
    </row>
    <row r="47" spans="1:10">
      <c r="A47" s="248"/>
      <c r="B47" s="272" t="s">
        <v>389</v>
      </c>
      <c r="C47" s="241"/>
      <c r="D47" s="609"/>
      <c r="E47" s="241"/>
      <c r="F47" s="241"/>
      <c r="G47" s="241"/>
      <c r="H47" s="241"/>
      <c r="I47" s="250">
        <v>9965419</v>
      </c>
      <c r="J47" s="304">
        <v>9965419</v>
      </c>
    </row>
    <row r="48" spans="1:10">
      <c r="A48" s="239" t="s">
        <v>94</v>
      </c>
      <c r="B48" s="249" t="s">
        <v>390</v>
      </c>
      <c r="C48" s="241"/>
      <c r="D48" s="609"/>
      <c r="E48" s="241"/>
      <c r="F48" s="241"/>
      <c r="G48" s="241"/>
      <c r="H48" s="241"/>
      <c r="I48" s="250">
        <v>41622790</v>
      </c>
      <c r="J48" s="304">
        <v>41622790</v>
      </c>
    </row>
    <row r="49" spans="1:10">
      <c r="A49" s="273" t="s">
        <v>332</v>
      </c>
      <c r="B49" s="240" t="s">
        <v>391</v>
      </c>
      <c r="C49" s="274"/>
      <c r="D49" s="610"/>
      <c r="E49" s="274"/>
      <c r="F49" s="274"/>
      <c r="G49" s="274"/>
      <c r="H49" s="274"/>
      <c r="I49" s="274"/>
      <c r="J49" s="304">
        <v>0</v>
      </c>
    </row>
    <row r="50" spans="1:10" ht="45">
      <c r="A50" s="239"/>
      <c r="B50" s="275" t="s">
        <v>392</v>
      </c>
      <c r="C50" s="241" t="s">
        <v>259</v>
      </c>
      <c r="D50" s="609" t="s">
        <v>616</v>
      </c>
      <c r="E50" s="276" t="s">
        <v>257</v>
      </c>
      <c r="F50" s="276">
        <v>9120</v>
      </c>
      <c r="G50" s="241" t="s">
        <v>393</v>
      </c>
      <c r="H50" s="241">
        <v>231</v>
      </c>
      <c r="I50" s="241">
        <v>7407300</v>
      </c>
      <c r="J50" s="304">
        <v>7407300</v>
      </c>
    </row>
    <row r="51" spans="1:10" ht="26.25">
      <c r="A51" s="239"/>
      <c r="B51" s="277" t="s">
        <v>394</v>
      </c>
      <c r="C51" s="241" t="s">
        <v>259</v>
      </c>
      <c r="D51" s="609" t="s">
        <v>617</v>
      </c>
      <c r="E51" s="276" t="s">
        <v>257</v>
      </c>
      <c r="F51" s="276">
        <v>9120</v>
      </c>
      <c r="G51" s="241" t="s">
        <v>393</v>
      </c>
      <c r="H51" s="241">
        <v>231</v>
      </c>
      <c r="I51" s="241">
        <v>1326749</v>
      </c>
      <c r="J51" s="304">
        <v>1326749</v>
      </c>
    </row>
    <row r="52" spans="1:10">
      <c r="A52" s="248"/>
      <c r="B52" s="278" t="s">
        <v>395</v>
      </c>
      <c r="C52" s="241" t="s">
        <v>259</v>
      </c>
      <c r="D52" s="609" t="s">
        <v>618</v>
      </c>
      <c r="E52" s="276" t="s">
        <v>257</v>
      </c>
      <c r="F52" s="276">
        <v>9120</v>
      </c>
      <c r="G52" s="241" t="s">
        <v>393</v>
      </c>
      <c r="H52" s="241">
        <v>231</v>
      </c>
      <c r="I52" s="241">
        <v>990460</v>
      </c>
      <c r="J52" s="304">
        <v>990460</v>
      </c>
    </row>
    <row r="53" spans="1:10">
      <c r="A53" s="248"/>
      <c r="B53" s="279" t="s">
        <v>345</v>
      </c>
      <c r="C53" s="250"/>
      <c r="D53" s="609"/>
      <c r="E53" s="280"/>
      <c r="F53" s="280"/>
      <c r="G53" s="250"/>
      <c r="H53" s="250"/>
      <c r="I53" s="250">
        <v>9724509</v>
      </c>
      <c r="J53" s="304">
        <v>9724509</v>
      </c>
    </row>
    <row r="54" spans="1:10">
      <c r="A54" s="248" t="s">
        <v>346</v>
      </c>
      <c r="B54" s="249" t="s">
        <v>396</v>
      </c>
      <c r="C54" s="250"/>
      <c r="D54" s="609"/>
      <c r="E54" s="250"/>
      <c r="F54" s="250"/>
      <c r="G54" s="250"/>
      <c r="H54" s="250"/>
      <c r="I54" s="250"/>
      <c r="J54" s="304">
        <v>0</v>
      </c>
    </row>
    <row r="55" spans="1:10">
      <c r="A55" s="248">
        <v>1</v>
      </c>
      <c r="B55" s="271" t="s">
        <v>397</v>
      </c>
      <c r="C55" s="241" t="s">
        <v>259</v>
      </c>
      <c r="D55" s="609" t="s">
        <v>604</v>
      </c>
      <c r="E55" s="241" t="s">
        <v>257</v>
      </c>
      <c r="F55" s="241">
        <v>1110</v>
      </c>
      <c r="G55" s="241" t="s">
        <v>393</v>
      </c>
      <c r="H55" s="241">
        <v>230</v>
      </c>
      <c r="I55" s="241">
        <v>4259920</v>
      </c>
      <c r="J55" s="304">
        <v>4259920</v>
      </c>
    </row>
    <row r="56" spans="1:10">
      <c r="A56" s="239">
        <v>2</v>
      </c>
      <c r="B56" s="271" t="s">
        <v>398</v>
      </c>
      <c r="C56" s="241" t="s">
        <v>259</v>
      </c>
      <c r="D56" s="609" t="s">
        <v>619</v>
      </c>
      <c r="E56" s="241" t="s">
        <v>257</v>
      </c>
      <c r="F56" s="241">
        <v>1110</v>
      </c>
      <c r="G56" s="241" t="s">
        <v>393</v>
      </c>
      <c r="H56" s="241">
        <v>231</v>
      </c>
      <c r="I56" s="241">
        <v>416300</v>
      </c>
      <c r="J56" s="304">
        <v>416300</v>
      </c>
    </row>
    <row r="57" spans="1:10" ht="23.25">
      <c r="A57" s="248">
        <v>3</v>
      </c>
      <c r="B57" s="281" t="s">
        <v>399</v>
      </c>
      <c r="C57" s="241" t="s">
        <v>259</v>
      </c>
      <c r="D57" s="609" t="s">
        <v>605</v>
      </c>
      <c r="E57" s="241" t="s">
        <v>257</v>
      </c>
      <c r="F57" s="241">
        <v>1110</v>
      </c>
      <c r="G57" s="241" t="s">
        <v>393</v>
      </c>
      <c r="H57" s="241">
        <v>231</v>
      </c>
      <c r="I57" s="241">
        <v>33000</v>
      </c>
      <c r="J57" s="304">
        <v>33000</v>
      </c>
    </row>
    <row r="58" spans="1:10" ht="23.25">
      <c r="A58" s="239">
        <v>4</v>
      </c>
      <c r="B58" s="267" t="s">
        <v>400</v>
      </c>
      <c r="C58" s="241" t="s">
        <v>259</v>
      </c>
      <c r="D58" s="609" t="s">
        <v>605</v>
      </c>
      <c r="E58" s="241" t="s">
        <v>257</v>
      </c>
      <c r="F58" s="241">
        <v>1110</v>
      </c>
      <c r="G58" s="241" t="s">
        <v>393</v>
      </c>
      <c r="H58" s="242">
        <v>231</v>
      </c>
      <c r="I58" s="241">
        <v>492144</v>
      </c>
      <c r="J58" s="304">
        <v>492144</v>
      </c>
    </row>
    <row r="59" spans="1:10" ht="23.25">
      <c r="A59" s="248">
        <v>5</v>
      </c>
      <c r="B59" s="267" t="s">
        <v>401</v>
      </c>
      <c r="C59" s="241" t="s">
        <v>259</v>
      </c>
      <c r="D59" s="609" t="s">
        <v>605</v>
      </c>
      <c r="E59" s="241" t="s">
        <v>257</v>
      </c>
      <c r="F59" s="241">
        <v>1110</v>
      </c>
      <c r="G59" s="241" t="s">
        <v>393</v>
      </c>
      <c r="H59" s="241">
        <v>231</v>
      </c>
      <c r="I59" s="241">
        <v>21600</v>
      </c>
      <c r="J59" s="304">
        <v>21600</v>
      </c>
    </row>
    <row r="60" spans="1:10" ht="23.25">
      <c r="A60" s="239">
        <v>6</v>
      </c>
      <c r="B60" s="281" t="s">
        <v>402</v>
      </c>
      <c r="C60" s="241" t="s">
        <v>259</v>
      </c>
      <c r="D60" s="609" t="s">
        <v>605</v>
      </c>
      <c r="E60" s="241" t="s">
        <v>257</v>
      </c>
      <c r="F60" s="241">
        <v>1110</v>
      </c>
      <c r="G60" s="241" t="s">
        <v>393</v>
      </c>
      <c r="H60" s="242">
        <v>231</v>
      </c>
      <c r="I60" s="241">
        <v>144000</v>
      </c>
      <c r="J60" s="304">
        <v>144000</v>
      </c>
    </row>
    <row r="61" spans="1:10" ht="23.25">
      <c r="A61" s="248">
        <v>7</v>
      </c>
      <c r="B61" s="281" t="s">
        <v>403</v>
      </c>
      <c r="C61" s="241" t="s">
        <v>259</v>
      </c>
      <c r="D61" s="609" t="s">
        <v>605</v>
      </c>
      <c r="E61" s="241" t="s">
        <v>257</v>
      </c>
      <c r="F61" s="241">
        <v>1110</v>
      </c>
      <c r="G61" s="241" t="s">
        <v>393</v>
      </c>
      <c r="H61" s="241">
        <v>231</v>
      </c>
      <c r="I61" s="241">
        <v>132000</v>
      </c>
      <c r="J61" s="304">
        <v>132000</v>
      </c>
    </row>
    <row r="62" spans="1:10" ht="23.25">
      <c r="A62" s="239">
        <v>8</v>
      </c>
      <c r="B62" s="281" t="s">
        <v>404</v>
      </c>
      <c r="C62" s="241" t="s">
        <v>259</v>
      </c>
      <c r="D62" s="609" t="s">
        <v>605</v>
      </c>
      <c r="E62" s="241" t="s">
        <v>257</v>
      </c>
      <c r="F62" s="241">
        <v>1110</v>
      </c>
      <c r="G62" s="241" t="s">
        <v>393</v>
      </c>
      <c r="H62" s="242">
        <v>231</v>
      </c>
      <c r="I62" s="241">
        <v>46800</v>
      </c>
      <c r="J62" s="304">
        <v>46800</v>
      </c>
    </row>
    <row r="63" spans="1:10" ht="23.25">
      <c r="A63" s="248">
        <v>9</v>
      </c>
      <c r="B63" s="281" t="s">
        <v>405</v>
      </c>
      <c r="C63" s="241" t="s">
        <v>259</v>
      </c>
      <c r="D63" s="609" t="s">
        <v>605</v>
      </c>
      <c r="E63" s="241" t="s">
        <v>257</v>
      </c>
      <c r="F63" s="241">
        <v>1110</v>
      </c>
      <c r="G63" s="241" t="s">
        <v>393</v>
      </c>
      <c r="H63" s="241">
        <v>231</v>
      </c>
      <c r="I63" s="241">
        <v>2100</v>
      </c>
      <c r="J63" s="304">
        <v>2100</v>
      </c>
    </row>
    <row r="64" spans="1:10" ht="34.5">
      <c r="A64" s="239">
        <v>10</v>
      </c>
      <c r="B64" s="281" t="s">
        <v>406</v>
      </c>
      <c r="C64" s="241" t="s">
        <v>259</v>
      </c>
      <c r="D64" s="609" t="s">
        <v>605</v>
      </c>
      <c r="E64" s="241" t="s">
        <v>257</v>
      </c>
      <c r="F64" s="241">
        <v>1110</v>
      </c>
      <c r="G64" s="241" t="s">
        <v>393</v>
      </c>
      <c r="H64" s="242">
        <v>231</v>
      </c>
      <c r="I64" s="241">
        <v>849408</v>
      </c>
      <c r="J64" s="304">
        <v>849408</v>
      </c>
    </row>
    <row r="65" spans="1:10" ht="36.75">
      <c r="A65" s="265">
        <v>11</v>
      </c>
      <c r="B65" s="302" t="s">
        <v>407</v>
      </c>
      <c r="C65" s="241" t="s">
        <v>259</v>
      </c>
      <c r="D65" s="609" t="s">
        <v>605</v>
      </c>
      <c r="E65" s="241" t="s">
        <v>257</v>
      </c>
      <c r="F65" s="241">
        <v>1110</v>
      </c>
      <c r="G65" s="241" t="s">
        <v>393</v>
      </c>
      <c r="H65" s="241">
        <v>231</v>
      </c>
      <c r="I65" s="241">
        <v>54000</v>
      </c>
      <c r="J65" s="304">
        <v>54000</v>
      </c>
    </row>
    <row r="66" spans="1:10" ht="23.25">
      <c r="A66" s="239">
        <v>12</v>
      </c>
      <c r="B66" s="281" t="s">
        <v>408</v>
      </c>
      <c r="C66" s="241" t="s">
        <v>259</v>
      </c>
      <c r="D66" s="609" t="s">
        <v>605</v>
      </c>
      <c r="E66" s="241" t="s">
        <v>257</v>
      </c>
      <c r="F66" s="241">
        <v>1110</v>
      </c>
      <c r="G66" s="241" t="s">
        <v>393</v>
      </c>
      <c r="H66" s="242">
        <v>231</v>
      </c>
      <c r="I66" s="241">
        <v>2640</v>
      </c>
      <c r="J66" s="304">
        <v>2640</v>
      </c>
    </row>
    <row r="67" spans="1:10" ht="57">
      <c r="A67" s="248">
        <v>13</v>
      </c>
      <c r="B67" s="281" t="s">
        <v>409</v>
      </c>
      <c r="C67" s="241" t="s">
        <v>259</v>
      </c>
      <c r="D67" s="609" t="s">
        <v>605</v>
      </c>
      <c r="E67" s="241" t="s">
        <v>257</v>
      </c>
      <c r="F67" s="241">
        <v>1110</v>
      </c>
      <c r="G67" s="241" t="s">
        <v>393</v>
      </c>
      <c r="H67" s="241">
        <v>231</v>
      </c>
      <c r="I67" s="241">
        <v>24000</v>
      </c>
      <c r="J67" s="304">
        <v>24000</v>
      </c>
    </row>
    <row r="68" spans="1:10" ht="23.25">
      <c r="A68" s="239">
        <v>14</v>
      </c>
      <c r="B68" s="281" t="s">
        <v>410</v>
      </c>
      <c r="C68" s="241" t="s">
        <v>259</v>
      </c>
      <c r="D68" s="609" t="s">
        <v>605</v>
      </c>
      <c r="E68" s="241" t="s">
        <v>257</v>
      </c>
      <c r="F68" s="241">
        <v>1110</v>
      </c>
      <c r="G68" s="241" t="s">
        <v>393</v>
      </c>
      <c r="H68" s="241">
        <v>231</v>
      </c>
      <c r="I68" s="241">
        <v>180000</v>
      </c>
      <c r="J68" s="304">
        <v>180000</v>
      </c>
    </row>
    <row r="69" spans="1:10" ht="45.75">
      <c r="A69" s="248">
        <v>15</v>
      </c>
      <c r="B69" s="281" t="s">
        <v>411</v>
      </c>
      <c r="C69" s="241" t="s">
        <v>259</v>
      </c>
      <c r="D69" s="609" t="s">
        <v>605</v>
      </c>
      <c r="E69" s="241" t="s">
        <v>257</v>
      </c>
      <c r="F69" s="241">
        <v>1110</v>
      </c>
      <c r="G69" s="241" t="s">
        <v>393</v>
      </c>
      <c r="H69" s="242">
        <v>231</v>
      </c>
      <c r="I69" s="241">
        <v>389357</v>
      </c>
      <c r="J69" s="304">
        <v>389357</v>
      </c>
    </row>
    <row r="70" spans="1:10" ht="34.5">
      <c r="A70" s="239">
        <v>16</v>
      </c>
      <c r="B70" s="281" t="s">
        <v>412</v>
      </c>
      <c r="C70" s="241" t="s">
        <v>259</v>
      </c>
      <c r="D70" s="609" t="s">
        <v>605</v>
      </c>
      <c r="E70" s="241" t="s">
        <v>257</v>
      </c>
      <c r="F70" s="241">
        <v>1110</v>
      </c>
      <c r="G70" s="241" t="s">
        <v>393</v>
      </c>
      <c r="H70" s="241">
        <v>231</v>
      </c>
      <c r="I70" s="241">
        <v>300000</v>
      </c>
      <c r="J70" s="304">
        <v>300000</v>
      </c>
    </row>
    <row r="71" spans="1:10" ht="23.25">
      <c r="A71" s="248">
        <v>17</v>
      </c>
      <c r="B71" s="281" t="s">
        <v>413</v>
      </c>
      <c r="C71" s="241" t="s">
        <v>259</v>
      </c>
      <c r="D71" s="609" t="s">
        <v>605</v>
      </c>
      <c r="E71" s="241" t="s">
        <v>257</v>
      </c>
      <c r="F71" s="241">
        <v>1110</v>
      </c>
      <c r="G71" s="241" t="s">
        <v>393</v>
      </c>
      <c r="H71" s="241">
        <v>231</v>
      </c>
      <c r="I71" s="241">
        <v>1015862</v>
      </c>
      <c r="J71" s="304">
        <v>1015862</v>
      </c>
    </row>
    <row r="72" spans="1:10" ht="45.75">
      <c r="A72" s="239">
        <v>18</v>
      </c>
      <c r="B72" s="281" t="s">
        <v>414</v>
      </c>
      <c r="C72" s="241" t="s">
        <v>259</v>
      </c>
      <c r="D72" s="609" t="s">
        <v>605</v>
      </c>
      <c r="E72" s="241" t="s">
        <v>257</v>
      </c>
      <c r="F72" s="241">
        <v>1110</v>
      </c>
      <c r="G72" s="241" t="s">
        <v>393</v>
      </c>
      <c r="H72" s="242">
        <v>231</v>
      </c>
      <c r="I72" s="241">
        <v>60000</v>
      </c>
      <c r="J72" s="304">
        <v>60000</v>
      </c>
    </row>
    <row r="73" spans="1:10" ht="34.5">
      <c r="A73" s="248">
        <v>19</v>
      </c>
      <c r="B73" s="281" t="s">
        <v>415</v>
      </c>
      <c r="C73" s="241" t="s">
        <v>259</v>
      </c>
      <c r="D73" s="609" t="s">
        <v>605</v>
      </c>
      <c r="E73" s="241" t="s">
        <v>257</v>
      </c>
      <c r="F73" s="241">
        <v>1110</v>
      </c>
      <c r="G73" s="241" t="s">
        <v>393</v>
      </c>
      <c r="H73" s="241">
        <v>231</v>
      </c>
      <c r="I73" s="241">
        <v>48000</v>
      </c>
      <c r="J73" s="304">
        <v>48000</v>
      </c>
    </row>
    <row r="74" spans="1:10" ht="23.25">
      <c r="A74" s="239">
        <v>20</v>
      </c>
      <c r="B74" s="281" t="s">
        <v>416</v>
      </c>
      <c r="C74" s="241" t="s">
        <v>259</v>
      </c>
      <c r="D74" s="609" t="s">
        <v>605</v>
      </c>
      <c r="E74" s="241" t="s">
        <v>257</v>
      </c>
      <c r="F74" s="241">
        <v>1110</v>
      </c>
      <c r="G74" s="241" t="s">
        <v>393</v>
      </c>
      <c r="H74" s="241">
        <v>231</v>
      </c>
      <c r="I74" s="241">
        <v>264000</v>
      </c>
      <c r="J74" s="304">
        <v>264000</v>
      </c>
    </row>
    <row r="75" spans="1:10">
      <c r="A75" s="248">
        <v>21</v>
      </c>
      <c r="B75" s="267" t="s">
        <v>417</v>
      </c>
      <c r="C75" s="241" t="s">
        <v>259</v>
      </c>
      <c r="D75" s="609" t="s">
        <v>605</v>
      </c>
      <c r="E75" s="241" t="s">
        <v>257</v>
      </c>
      <c r="F75" s="241">
        <v>1110</v>
      </c>
      <c r="G75" s="241" t="s">
        <v>393</v>
      </c>
      <c r="H75" s="242">
        <v>231</v>
      </c>
      <c r="I75" s="241">
        <v>408000</v>
      </c>
      <c r="J75" s="304">
        <v>408000</v>
      </c>
    </row>
    <row r="76" spans="1:10" ht="23.25">
      <c r="A76" s="239">
        <v>22</v>
      </c>
      <c r="B76" s="281" t="s">
        <v>418</v>
      </c>
      <c r="C76" s="241" t="s">
        <v>259</v>
      </c>
      <c r="D76" s="609" t="s">
        <v>605</v>
      </c>
      <c r="E76" s="241" t="s">
        <v>257</v>
      </c>
      <c r="F76" s="241">
        <v>1110</v>
      </c>
      <c r="G76" s="241" t="s">
        <v>393</v>
      </c>
      <c r="H76" s="241">
        <v>231</v>
      </c>
      <c r="I76" s="241">
        <v>222000</v>
      </c>
      <c r="J76" s="304">
        <v>222000</v>
      </c>
    </row>
    <row r="77" spans="1:10" ht="23.25">
      <c r="A77" s="248">
        <v>23</v>
      </c>
      <c r="B77" s="281" t="s">
        <v>419</v>
      </c>
      <c r="C77" s="241" t="s">
        <v>259</v>
      </c>
      <c r="D77" s="609" t="s">
        <v>605</v>
      </c>
      <c r="E77" s="241" t="s">
        <v>257</v>
      </c>
      <c r="F77" s="241">
        <v>1110</v>
      </c>
      <c r="G77" s="241" t="s">
        <v>393</v>
      </c>
      <c r="H77" s="241">
        <v>231</v>
      </c>
      <c r="I77" s="241">
        <v>924000</v>
      </c>
      <c r="J77" s="304">
        <v>924000</v>
      </c>
    </row>
    <row r="78" spans="1:10" ht="23.25">
      <c r="A78" s="239">
        <v>24</v>
      </c>
      <c r="B78" s="282" t="s">
        <v>420</v>
      </c>
      <c r="C78" s="241" t="s">
        <v>259</v>
      </c>
      <c r="D78" s="609" t="s">
        <v>605</v>
      </c>
      <c r="E78" s="241" t="s">
        <v>257</v>
      </c>
      <c r="F78" s="241">
        <v>1110</v>
      </c>
      <c r="G78" s="241" t="s">
        <v>393</v>
      </c>
      <c r="H78" s="242">
        <v>231</v>
      </c>
      <c r="I78" s="241">
        <v>186000</v>
      </c>
      <c r="J78" s="304">
        <v>186000</v>
      </c>
    </row>
    <row r="79" spans="1:10" ht="25.5">
      <c r="A79" s="248">
        <v>25</v>
      </c>
      <c r="B79" s="233" t="s">
        <v>421</v>
      </c>
      <c r="C79" s="241" t="s">
        <v>259</v>
      </c>
      <c r="D79" s="609" t="s">
        <v>605</v>
      </c>
      <c r="E79" s="241" t="s">
        <v>257</v>
      </c>
      <c r="F79" s="241">
        <v>1110</v>
      </c>
      <c r="G79" s="241" t="s">
        <v>393</v>
      </c>
      <c r="H79" s="241">
        <v>231</v>
      </c>
      <c r="I79" s="283">
        <v>39600</v>
      </c>
      <c r="J79" s="304">
        <v>39600</v>
      </c>
    </row>
    <row r="80" spans="1:10" ht="38.25">
      <c r="A80" s="239">
        <v>26</v>
      </c>
      <c r="B80" s="233" t="s">
        <v>422</v>
      </c>
      <c r="C80" s="241" t="s">
        <v>259</v>
      </c>
      <c r="D80" s="609" t="s">
        <v>620</v>
      </c>
      <c r="E80" s="241" t="s">
        <v>257</v>
      </c>
      <c r="F80" s="241">
        <v>1110</v>
      </c>
      <c r="G80" s="241" t="s">
        <v>393</v>
      </c>
      <c r="H80" s="242">
        <v>231</v>
      </c>
      <c r="I80" s="283">
        <v>588000</v>
      </c>
      <c r="J80" s="304">
        <v>588000</v>
      </c>
    </row>
    <row r="81" spans="1:10" ht="38.25">
      <c r="A81" s="248">
        <v>27</v>
      </c>
      <c r="B81" s="233" t="s">
        <v>423</v>
      </c>
      <c r="C81" s="241" t="s">
        <v>259</v>
      </c>
      <c r="D81" s="609" t="s">
        <v>621</v>
      </c>
      <c r="E81" s="241" t="s">
        <v>257</v>
      </c>
      <c r="F81" s="241">
        <v>1110</v>
      </c>
      <c r="G81" s="241" t="s">
        <v>393</v>
      </c>
      <c r="H81" s="241">
        <v>231</v>
      </c>
      <c r="I81" s="283">
        <v>582000</v>
      </c>
      <c r="J81" s="304">
        <v>582000</v>
      </c>
    </row>
    <row r="82" spans="1:10" ht="36.75">
      <c r="A82" s="239">
        <v>28</v>
      </c>
      <c r="B82" s="302" t="s">
        <v>424</v>
      </c>
      <c r="C82" s="241" t="s">
        <v>259</v>
      </c>
      <c r="D82" s="609" t="s">
        <v>605</v>
      </c>
      <c r="E82" s="241" t="s">
        <v>257</v>
      </c>
      <c r="F82" s="241">
        <v>1110</v>
      </c>
      <c r="G82" s="241" t="s">
        <v>393</v>
      </c>
      <c r="H82" s="241">
        <v>231</v>
      </c>
      <c r="I82" s="283">
        <v>9600</v>
      </c>
      <c r="J82" s="304">
        <v>9600</v>
      </c>
    </row>
    <row r="83" spans="1:10" ht="36.75">
      <c r="A83" s="248">
        <v>29</v>
      </c>
      <c r="B83" s="302" t="s">
        <v>425</v>
      </c>
      <c r="C83" s="241" t="s">
        <v>259</v>
      </c>
      <c r="D83" s="609" t="s">
        <v>605</v>
      </c>
      <c r="E83" s="241" t="s">
        <v>257</v>
      </c>
      <c r="F83" s="241">
        <v>1110</v>
      </c>
      <c r="G83" s="241" t="s">
        <v>393</v>
      </c>
      <c r="H83" s="242">
        <v>231</v>
      </c>
      <c r="I83" s="283">
        <v>93600</v>
      </c>
      <c r="J83" s="304">
        <v>93600</v>
      </c>
    </row>
    <row r="84" spans="1:10" ht="36.75">
      <c r="A84" s="248">
        <v>30</v>
      </c>
      <c r="B84" s="301" t="s">
        <v>426</v>
      </c>
      <c r="C84" s="241" t="s">
        <v>259</v>
      </c>
      <c r="D84" s="609" t="s">
        <v>605</v>
      </c>
      <c r="E84" s="241" t="s">
        <v>257</v>
      </c>
      <c r="F84" s="241">
        <v>1110</v>
      </c>
      <c r="G84" s="241" t="s">
        <v>393</v>
      </c>
      <c r="H84" s="241">
        <v>231</v>
      </c>
      <c r="I84" s="283">
        <v>81600</v>
      </c>
      <c r="J84" s="304">
        <v>81600</v>
      </c>
    </row>
    <row r="85" spans="1:10" ht="24.75">
      <c r="A85" s="239">
        <v>31</v>
      </c>
      <c r="B85" s="301" t="s">
        <v>427</v>
      </c>
      <c r="C85" s="241" t="s">
        <v>259</v>
      </c>
      <c r="D85" s="609" t="s">
        <v>605</v>
      </c>
      <c r="E85" s="241" t="s">
        <v>257</v>
      </c>
      <c r="F85" s="241">
        <v>1110</v>
      </c>
      <c r="G85" s="241" t="s">
        <v>393</v>
      </c>
      <c r="H85" s="241">
        <v>231</v>
      </c>
      <c r="I85" s="283">
        <v>1800</v>
      </c>
      <c r="J85" s="304">
        <v>1800</v>
      </c>
    </row>
    <row r="86" spans="1:10" ht="36.75">
      <c r="A86" s="248">
        <v>32</v>
      </c>
      <c r="B86" s="301" t="s">
        <v>428</v>
      </c>
      <c r="C86" s="241" t="s">
        <v>259</v>
      </c>
      <c r="D86" s="609" t="s">
        <v>605</v>
      </c>
      <c r="E86" s="241" t="s">
        <v>257</v>
      </c>
      <c r="F86" s="241">
        <v>1110</v>
      </c>
      <c r="G86" s="241" t="s">
        <v>393</v>
      </c>
      <c r="H86" s="242">
        <v>231</v>
      </c>
      <c r="I86" s="283">
        <v>9600</v>
      </c>
      <c r="J86" s="304">
        <v>9600</v>
      </c>
    </row>
    <row r="87" spans="1:10" ht="24.75">
      <c r="A87" s="248">
        <v>33</v>
      </c>
      <c r="B87" s="301" t="s">
        <v>429</v>
      </c>
      <c r="C87" s="241" t="s">
        <v>259</v>
      </c>
      <c r="D87" s="609" t="s">
        <v>605</v>
      </c>
      <c r="E87" s="241" t="s">
        <v>257</v>
      </c>
      <c r="F87" s="241">
        <v>1110</v>
      </c>
      <c r="G87" s="241" t="s">
        <v>393</v>
      </c>
      <c r="H87" s="241">
        <v>231</v>
      </c>
      <c r="I87" s="283">
        <v>15600</v>
      </c>
      <c r="J87" s="304">
        <v>15600</v>
      </c>
    </row>
    <row r="88" spans="1:10" ht="36.75">
      <c r="A88" s="248">
        <v>34</v>
      </c>
      <c r="B88" s="301" t="s">
        <v>430</v>
      </c>
      <c r="C88" s="241" t="s">
        <v>259</v>
      </c>
      <c r="D88" s="609" t="s">
        <v>605</v>
      </c>
      <c r="E88" s="241" t="s">
        <v>257</v>
      </c>
      <c r="F88" s="241">
        <v>1110</v>
      </c>
      <c r="G88" s="241" t="s">
        <v>393</v>
      </c>
      <c r="H88" s="242">
        <v>231</v>
      </c>
      <c r="I88" s="283">
        <v>36000</v>
      </c>
      <c r="J88" s="304">
        <v>36000</v>
      </c>
    </row>
    <row r="89" spans="1:10" ht="24.75">
      <c r="A89" s="239">
        <v>35</v>
      </c>
      <c r="B89" s="301" t="s">
        <v>431</v>
      </c>
      <c r="C89" s="241" t="s">
        <v>259</v>
      </c>
      <c r="D89" s="609"/>
      <c r="E89" s="241" t="s">
        <v>257</v>
      </c>
      <c r="F89" s="241">
        <v>1110</v>
      </c>
      <c r="G89" s="241" t="s">
        <v>393</v>
      </c>
      <c r="H89" s="241">
        <v>231</v>
      </c>
      <c r="I89" s="283"/>
      <c r="J89" s="304">
        <v>0</v>
      </c>
    </row>
    <row r="90" spans="1:10" ht="36.75">
      <c r="A90" s="248">
        <v>36</v>
      </c>
      <c r="B90" s="301" t="s">
        <v>432</v>
      </c>
      <c r="C90" s="241" t="s">
        <v>259</v>
      </c>
      <c r="D90" s="609" t="s">
        <v>605</v>
      </c>
      <c r="E90" s="241" t="s">
        <v>257</v>
      </c>
      <c r="F90" s="241">
        <v>1110</v>
      </c>
      <c r="G90" s="241" t="s">
        <v>393</v>
      </c>
      <c r="H90" s="242">
        <v>231</v>
      </c>
      <c r="I90" s="283">
        <v>67200</v>
      </c>
      <c r="J90" s="304">
        <v>67200</v>
      </c>
    </row>
    <row r="91" spans="1:10">
      <c r="A91" s="248"/>
      <c r="B91" s="302"/>
      <c r="C91" s="241"/>
      <c r="D91" s="609"/>
      <c r="E91" s="241"/>
      <c r="F91" s="241"/>
      <c r="G91" s="241"/>
      <c r="H91" s="241"/>
      <c r="I91" s="283"/>
      <c r="J91" s="304">
        <v>0</v>
      </c>
    </row>
    <row r="92" spans="1:10">
      <c r="A92" s="248"/>
      <c r="B92" s="284" t="s">
        <v>364</v>
      </c>
      <c r="C92" s="250"/>
      <c r="D92" s="609"/>
      <c r="E92" s="250"/>
      <c r="F92" s="250"/>
      <c r="G92" s="250"/>
      <c r="H92" s="250"/>
      <c r="I92" s="285">
        <v>11999731</v>
      </c>
      <c r="J92" s="304">
        <v>11999731</v>
      </c>
    </row>
    <row r="93" spans="1:10">
      <c r="A93" s="248" t="s">
        <v>365</v>
      </c>
      <c r="B93" s="240" t="s">
        <v>433</v>
      </c>
      <c r="C93" s="250"/>
      <c r="D93" s="609"/>
      <c r="E93" s="251"/>
      <c r="F93" s="251"/>
      <c r="G93" s="251"/>
      <c r="H93" s="251"/>
      <c r="I93" s="250"/>
      <c r="J93" s="304">
        <v>0</v>
      </c>
    </row>
    <row r="94" spans="1:10" ht="39">
      <c r="A94" s="248"/>
      <c r="B94" s="256" t="s">
        <v>434</v>
      </c>
      <c r="C94" s="241" t="s">
        <v>435</v>
      </c>
      <c r="D94" s="609" t="s">
        <v>622</v>
      </c>
      <c r="E94" s="242" t="s">
        <v>257</v>
      </c>
      <c r="F94" s="242">
        <v>6260</v>
      </c>
      <c r="G94" s="242" t="s">
        <v>393</v>
      </c>
      <c r="H94" s="242">
        <v>231</v>
      </c>
      <c r="I94" s="241">
        <v>158462</v>
      </c>
      <c r="J94" s="304">
        <v>158462</v>
      </c>
    </row>
    <row r="95" spans="1:10" ht="39">
      <c r="A95" s="248" t="s">
        <v>353</v>
      </c>
      <c r="B95" s="270" t="s">
        <v>382</v>
      </c>
      <c r="C95" s="247" t="s">
        <v>259</v>
      </c>
      <c r="D95" s="612" t="s">
        <v>613</v>
      </c>
      <c r="E95" s="286" t="s">
        <v>257</v>
      </c>
      <c r="F95" s="286">
        <v>6370</v>
      </c>
      <c r="G95" s="286" t="s">
        <v>393</v>
      </c>
      <c r="H95" s="286">
        <v>231</v>
      </c>
      <c r="I95" s="247">
        <v>4000000</v>
      </c>
      <c r="J95" s="304">
        <v>4000000</v>
      </c>
    </row>
    <row r="96" spans="1:10">
      <c r="A96" s="248"/>
      <c r="B96" s="271" t="s">
        <v>436</v>
      </c>
      <c r="C96" s="241" t="s">
        <v>259</v>
      </c>
      <c r="D96" s="609" t="s">
        <v>623</v>
      </c>
      <c r="E96" s="242" t="s">
        <v>257</v>
      </c>
      <c r="F96" s="242">
        <v>6370</v>
      </c>
      <c r="G96" s="242" t="s">
        <v>393</v>
      </c>
      <c r="H96" s="242">
        <v>231</v>
      </c>
      <c r="I96" s="247">
        <v>740088</v>
      </c>
      <c r="J96" s="304">
        <v>740088</v>
      </c>
    </row>
    <row r="97" spans="1:10">
      <c r="A97" s="248"/>
      <c r="B97" s="288" t="s">
        <v>368</v>
      </c>
      <c r="C97" s="241"/>
      <c r="D97" s="609"/>
      <c r="E97" s="242"/>
      <c r="F97" s="242"/>
      <c r="G97" s="242"/>
      <c r="H97" s="287"/>
      <c r="I97" s="269">
        <v>4898550</v>
      </c>
      <c r="J97" s="304">
        <v>4898550</v>
      </c>
    </row>
    <row r="98" spans="1:10">
      <c r="A98" s="289" t="s">
        <v>369</v>
      </c>
      <c r="B98" s="290" t="s">
        <v>437</v>
      </c>
      <c r="C98" s="291"/>
      <c r="D98" s="610"/>
      <c r="E98" s="292"/>
      <c r="F98" s="292"/>
      <c r="G98" s="292"/>
      <c r="H98" s="292"/>
      <c r="I98" s="291"/>
      <c r="J98" s="304">
        <v>0</v>
      </c>
    </row>
    <row r="99" spans="1:10" ht="30">
      <c r="A99" s="239" t="s">
        <v>334</v>
      </c>
      <c r="B99" s="298" t="s">
        <v>438</v>
      </c>
      <c r="C99" s="241" t="s">
        <v>259</v>
      </c>
      <c r="D99" s="609" t="s">
        <v>624</v>
      </c>
      <c r="E99" s="242" t="s">
        <v>257</v>
      </c>
      <c r="F99" s="242">
        <v>8140</v>
      </c>
      <c r="G99" s="242">
        <v>5</v>
      </c>
      <c r="H99" s="242">
        <v>231</v>
      </c>
      <c r="I99" s="241">
        <v>15000000</v>
      </c>
      <c r="J99" s="304">
        <v>15000000</v>
      </c>
    </row>
    <row r="100" spans="1:10">
      <c r="A100" s="248"/>
      <c r="B100" s="293" t="s">
        <v>379</v>
      </c>
      <c r="C100" s="250"/>
      <c r="D100" s="609"/>
      <c r="E100" s="251"/>
      <c r="F100" s="251"/>
      <c r="G100" s="251"/>
      <c r="H100" s="251"/>
      <c r="I100" s="250">
        <v>15000000</v>
      </c>
      <c r="J100" s="304">
        <v>15000000</v>
      </c>
    </row>
    <row r="101" spans="1:10">
      <c r="A101" s="239" t="s">
        <v>380</v>
      </c>
      <c r="B101" s="240" t="s">
        <v>370</v>
      </c>
      <c r="C101" s="231"/>
      <c r="D101" s="613"/>
      <c r="E101" s="231"/>
      <c r="F101" s="231"/>
      <c r="G101" s="231"/>
      <c r="H101" s="231"/>
      <c r="I101" s="309"/>
      <c r="J101" s="304">
        <v>0</v>
      </c>
    </row>
    <row r="102" spans="1:10" ht="26.25">
      <c r="A102" s="239"/>
      <c r="B102" s="256" t="s">
        <v>439</v>
      </c>
      <c r="C102" s="241" t="s">
        <v>259</v>
      </c>
      <c r="D102" s="609" t="s">
        <v>625</v>
      </c>
      <c r="E102" s="242" t="s">
        <v>257</v>
      </c>
      <c r="F102" s="242">
        <v>4520</v>
      </c>
      <c r="G102" s="242" t="s">
        <v>349</v>
      </c>
      <c r="H102" s="242">
        <v>231</v>
      </c>
      <c r="I102" s="310">
        <v>72576336</v>
      </c>
      <c r="J102" s="304">
        <v>72576336</v>
      </c>
    </row>
    <row r="103" spans="1:10">
      <c r="A103" s="239"/>
      <c r="B103" s="239"/>
      <c r="C103" s="241"/>
      <c r="D103" s="609"/>
      <c r="E103" s="242"/>
      <c r="F103" s="242"/>
      <c r="G103" s="242"/>
      <c r="H103" s="242"/>
      <c r="I103" s="241"/>
      <c r="J103" s="304">
        <v>0</v>
      </c>
    </row>
    <row r="104" spans="1:10">
      <c r="A104" s="231"/>
      <c r="B104" s="237" t="s">
        <v>383</v>
      </c>
      <c r="C104" s="231"/>
      <c r="D104" s="613"/>
      <c r="E104" s="231"/>
      <c r="F104" s="231"/>
      <c r="G104" s="231"/>
      <c r="H104" s="231"/>
      <c r="I104" s="304">
        <v>72576336</v>
      </c>
      <c r="J104" s="304">
        <v>72576336</v>
      </c>
    </row>
    <row r="105" spans="1:10">
      <c r="A105" s="239" t="s">
        <v>384</v>
      </c>
      <c r="B105" s="249" t="s">
        <v>440</v>
      </c>
      <c r="C105" s="231"/>
      <c r="D105" s="613"/>
      <c r="E105" s="231"/>
      <c r="F105" s="231"/>
      <c r="G105" s="231"/>
      <c r="H105" s="231"/>
      <c r="I105" s="309"/>
      <c r="J105" s="304">
        <v>0</v>
      </c>
    </row>
    <row r="106" spans="1:10" ht="26.25">
      <c r="A106" s="239"/>
      <c r="B106" s="256" t="s">
        <v>441</v>
      </c>
      <c r="C106" s="241" t="s">
        <v>259</v>
      </c>
      <c r="D106" s="609" t="s">
        <v>626</v>
      </c>
      <c r="E106" s="242" t="s">
        <v>257</v>
      </c>
      <c r="F106" s="242">
        <v>4240</v>
      </c>
      <c r="G106" s="242" t="s">
        <v>349</v>
      </c>
      <c r="H106" s="242">
        <v>231</v>
      </c>
      <c r="I106" s="310">
        <v>5155743</v>
      </c>
      <c r="J106" s="304">
        <v>5155743</v>
      </c>
    </row>
    <row r="107" spans="1:10" ht="39">
      <c r="A107" s="239"/>
      <c r="B107" s="256" t="s">
        <v>442</v>
      </c>
      <c r="C107" s="241" t="s">
        <v>259</v>
      </c>
      <c r="D107" s="609"/>
      <c r="E107" s="242" t="s">
        <v>257</v>
      </c>
      <c r="F107" s="242">
        <v>4240</v>
      </c>
      <c r="G107" s="242" t="s">
        <v>349</v>
      </c>
      <c r="H107" s="242">
        <v>231</v>
      </c>
      <c r="I107" s="310">
        <v>3817659</v>
      </c>
      <c r="J107" s="304">
        <v>3817659</v>
      </c>
    </row>
    <row r="108" spans="1:10">
      <c r="A108" s="239"/>
      <c r="B108" s="294" t="s">
        <v>389</v>
      </c>
      <c r="C108" s="241"/>
      <c r="D108" s="609"/>
      <c r="E108" s="241"/>
      <c r="F108" s="241"/>
      <c r="G108" s="241"/>
      <c r="H108" s="241"/>
      <c r="I108" s="250">
        <v>8973402</v>
      </c>
      <c r="J108" s="304">
        <v>8973402</v>
      </c>
    </row>
    <row r="109" spans="1:10">
      <c r="A109" s="239"/>
      <c r="B109" s="249"/>
      <c r="C109" s="241"/>
      <c r="D109" s="609"/>
      <c r="E109" s="242"/>
      <c r="F109" s="242"/>
      <c r="G109" s="242"/>
      <c r="H109" s="242"/>
      <c r="I109" s="241"/>
      <c r="J109" s="304">
        <v>0</v>
      </c>
    </row>
    <row r="110" spans="1:10">
      <c r="A110" s="248"/>
      <c r="B110" s="249" t="s">
        <v>443</v>
      </c>
      <c r="C110" s="250"/>
      <c r="D110" s="609"/>
      <c r="E110" s="251"/>
      <c r="F110" s="251"/>
      <c r="G110" s="251"/>
      <c r="H110" s="251"/>
      <c r="I110" s="250">
        <v>194110866</v>
      </c>
      <c r="J110" s="304">
        <v>194110866</v>
      </c>
    </row>
    <row r="111" spans="1:10">
      <c r="A111" s="231"/>
      <c r="B111" s="231"/>
      <c r="C111" s="231"/>
      <c r="D111" s="613"/>
      <c r="E111" s="231"/>
      <c r="F111" s="231"/>
      <c r="G111" s="231"/>
      <c r="H111" s="231"/>
      <c r="I111" s="231"/>
      <c r="J111" s="231"/>
    </row>
    <row r="113" spans="2:9" ht="39">
      <c r="B113" s="363" t="s">
        <v>442</v>
      </c>
      <c r="D113" s="229">
        <v>1280070</v>
      </c>
      <c r="I113" s="616">
        <v>201050</v>
      </c>
    </row>
    <row r="114" spans="2:9">
      <c r="D114" s="229">
        <v>1280071</v>
      </c>
      <c r="I114" s="616">
        <v>2396079</v>
      </c>
    </row>
    <row r="115" spans="2:9">
      <c r="D115" s="229">
        <v>1280072</v>
      </c>
      <c r="I115" s="616">
        <v>898992</v>
      </c>
    </row>
    <row r="116" spans="2:9">
      <c r="D116" s="615">
        <v>1280073</v>
      </c>
      <c r="I116" s="616">
        <v>241036</v>
      </c>
    </row>
    <row r="117" spans="2:9">
      <c r="D117" s="615">
        <v>1280074</v>
      </c>
      <c r="I117" s="616">
        <v>80502</v>
      </c>
    </row>
    <row r="118" spans="2:9">
      <c r="B118" s="447" t="s">
        <v>20</v>
      </c>
      <c r="C118" s="447"/>
      <c r="D118" s="447"/>
      <c r="E118" s="447"/>
      <c r="F118" s="447"/>
      <c r="G118" s="447"/>
      <c r="H118" s="447"/>
      <c r="I118" s="617">
        <f>SUM(I113:I117)</f>
        <v>3817659</v>
      </c>
    </row>
  </sheetData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6"/>
  <sheetViews>
    <sheetView topLeftCell="B1" workbookViewId="0">
      <selection activeCell="J70" sqref="J70"/>
    </sheetView>
  </sheetViews>
  <sheetFormatPr defaultRowHeight="15"/>
  <cols>
    <col min="1" max="1" width="28.28515625" customWidth="1"/>
    <col min="2" max="2" width="6.7109375" customWidth="1"/>
    <col min="3" max="3" width="6" customWidth="1"/>
    <col min="4" max="4" width="5.7109375" customWidth="1"/>
    <col min="6" max="6" width="12.28515625" customWidth="1"/>
    <col min="7" max="7" width="10.140625" customWidth="1"/>
    <col min="8" max="8" width="11.28515625" customWidth="1"/>
    <col min="9" max="9" width="10.140625" customWidth="1"/>
    <col min="10" max="10" width="10.5703125" customWidth="1"/>
    <col min="11" max="11" width="11.28515625" customWidth="1"/>
    <col min="12" max="12" width="11.7109375" customWidth="1"/>
    <col min="13" max="13" width="11.28515625" customWidth="1"/>
    <col min="14" max="14" width="10.28515625" customWidth="1"/>
    <col min="15" max="16" width="11" customWidth="1"/>
    <col min="17" max="17" width="10.140625" customWidth="1"/>
    <col min="18" max="18" width="10.42578125" customWidth="1"/>
  </cols>
  <sheetData>
    <row r="1" spans="1:18">
      <c r="A1" s="347" t="s">
        <v>60</v>
      </c>
      <c r="B1" s="347"/>
      <c r="C1" s="347"/>
      <c r="D1" s="347"/>
      <c r="E1" s="347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>
      <c r="A2" s="347" t="s">
        <v>500</v>
      </c>
      <c r="B2" s="347"/>
      <c r="C2" s="347"/>
      <c r="D2" s="347"/>
      <c r="E2" s="347"/>
      <c r="F2" s="348"/>
      <c r="G2" s="351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>
      <c r="A3" s="347"/>
      <c r="B3" s="347"/>
      <c r="C3" s="347"/>
      <c r="D3" s="347"/>
      <c r="E3" s="347"/>
      <c r="F3" s="348"/>
      <c r="G3" s="347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1:18">
      <c r="A4" s="347" t="s">
        <v>501</v>
      </c>
      <c r="B4" s="347"/>
      <c r="C4" s="347"/>
      <c r="D4" s="347"/>
      <c r="E4" s="347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5.75" thickBot="1">
      <c r="A5" s="348"/>
      <c r="B5" s="348"/>
      <c r="C5" s="348"/>
      <c r="D5" s="348"/>
      <c r="E5" s="348"/>
      <c r="F5" s="348"/>
      <c r="G5" s="348"/>
      <c r="H5" s="347" t="s">
        <v>502</v>
      </c>
      <c r="I5" s="348"/>
      <c r="J5" s="348"/>
      <c r="K5" s="348"/>
      <c r="L5" s="348"/>
      <c r="M5" s="348"/>
      <c r="N5" s="348"/>
      <c r="O5" s="348"/>
      <c r="P5" s="348"/>
      <c r="Q5" s="347" t="s">
        <v>245</v>
      </c>
      <c r="R5" s="348"/>
    </row>
    <row r="6" spans="1:18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>
      <c r="A7" s="352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</row>
    <row r="8" spans="1:18">
      <c r="A8" s="354" t="s">
        <v>449</v>
      </c>
      <c r="B8" s="355" t="s">
        <v>450</v>
      </c>
      <c r="C8" s="355" t="s">
        <v>451</v>
      </c>
      <c r="D8" s="355" t="s">
        <v>503</v>
      </c>
      <c r="E8" s="355" t="s">
        <v>453</v>
      </c>
      <c r="F8" s="355" t="s">
        <v>327</v>
      </c>
      <c r="G8" s="355" t="s">
        <v>72</v>
      </c>
      <c r="H8" s="355" t="s">
        <v>73</v>
      </c>
      <c r="I8" s="355" t="s">
        <v>74</v>
      </c>
      <c r="J8" s="355" t="s">
        <v>75</v>
      </c>
      <c r="K8" s="355" t="s">
        <v>504</v>
      </c>
      <c r="L8" s="355" t="s">
        <v>77</v>
      </c>
      <c r="M8" s="355" t="s">
        <v>505</v>
      </c>
      <c r="N8" s="355" t="s">
        <v>79</v>
      </c>
      <c r="O8" s="355" t="s">
        <v>506</v>
      </c>
      <c r="P8" s="355" t="s">
        <v>461</v>
      </c>
      <c r="Q8" s="355" t="s">
        <v>462</v>
      </c>
      <c r="R8" s="355" t="s">
        <v>463</v>
      </c>
    </row>
    <row r="9" spans="1:18">
      <c r="A9" s="361" t="s">
        <v>507</v>
      </c>
      <c r="B9" s="300"/>
      <c r="C9" s="300"/>
      <c r="D9" s="300"/>
      <c r="E9" s="300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</row>
    <row r="10" spans="1:18">
      <c r="A10" s="299" t="s">
        <v>465</v>
      </c>
      <c r="B10" s="299" t="s">
        <v>257</v>
      </c>
      <c r="C10" s="299">
        <v>1110</v>
      </c>
      <c r="D10" s="299">
        <v>5</v>
      </c>
      <c r="E10" s="299">
        <v>600</v>
      </c>
      <c r="F10" s="350">
        <v>30000000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350">
        <v>0</v>
      </c>
      <c r="M10" s="350">
        <v>5000000</v>
      </c>
      <c r="N10" s="350">
        <v>5000000</v>
      </c>
      <c r="O10" s="350">
        <v>5000000</v>
      </c>
      <c r="P10" s="350">
        <v>5000000</v>
      </c>
      <c r="Q10" s="350">
        <v>5000000</v>
      </c>
      <c r="R10" s="350">
        <v>5000000</v>
      </c>
    </row>
    <row r="11" spans="1:18">
      <c r="A11" s="299" t="s">
        <v>466</v>
      </c>
      <c r="B11" s="299" t="s">
        <v>257</v>
      </c>
      <c r="C11" s="299">
        <v>1110</v>
      </c>
      <c r="D11" s="299">
        <v>5</v>
      </c>
      <c r="E11" s="299">
        <v>601</v>
      </c>
      <c r="F11" s="350">
        <v>5000000</v>
      </c>
      <c r="G11" s="350">
        <v>0</v>
      </c>
      <c r="H11" s="350">
        <v>0</v>
      </c>
      <c r="I11" s="350">
        <v>500000</v>
      </c>
      <c r="J11" s="350">
        <v>500000</v>
      </c>
      <c r="K11" s="350">
        <v>500000</v>
      </c>
      <c r="L11" s="350">
        <v>500000</v>
      </c>
      <c r="M11" s="350">
        <v>500000</v>
      </c>
      <c r="N11" s="350">
        <v>500000</v>
      </c>
      <c r="O11" s="350">
        <v>500000</v>
      </c>
      <c r="P11" s="350">
        <v>500000</v>
      </c>
      <c r="Q11" s="350">
        <v>500000</v>
      </c>
      <c r="R11" s="350">
        <v>500000</v>
      </c>
    </row>
    <row r="12" spans="1:18">
      <c r="A12" s="299" t="s">
        <v>467</v>
      </c>
      <c r="B12" s="299" t="s">
        <v>257</v>
      </c>
      <c r="C12" s="299">
        <v>1110</v>
      </c>
      <c r="D12" s="299">
        <v>5</v>
      </c>
      <c r="E12" s="299">
        <v>602</v>
      </c>
      <c r="F12" s="350">
        <v>12672272</v>
      </c>
      <c r="G12" s="350">
        <v>1056023</v>
      </c>
      <c r="H12" s="350">
        <v>1056023</v>
      </c>
      <c r="I12" s="350">
        <v>1056023</v>
      </c>
      <c r="J12" s="350">
        <v>1056023</v>
      </c>
      <c r="K12" s="350">
        <v>1056023</v>
      </c>
      <c r="L12" s="350">
        <v>1056023</v>
      </c>
      <c r="M12" s="350">
        <v>1056023</v>
      </c>
      <c r="N12" s="350">
        <v>1056023</v>
      </c>
      <c r="O12" s="350">
        <v>1056023</v>
      </c>
      <c r="P12" s="350">
        <v>1056023</v>
      </c>
      <c r="Q12" s="350">
        <v>1056022</v>
      </c>
      <c r="R12" s="350">
        <v>1056020</v>
      </c>
    </row>
    <row r="13" spans="1:18">
      <c r="A13" s="330" t="s">
        <v>470</v>
      </c>
      <c r="B13" s="328"/>
      <c r="C13" s="328"/>
      <c r="D13" s="328"/>
      <c r="E13" s="328"/>
      <c r="F13" s="331">
        <v>47672272</v>
      </c>
      <c r="G13" s="331">
        <v>1056023</v>
      </c>
      <c r="H13" s="331">
        <v>1056023</v>
      </c>
      <c r="I13" s="331">
        <v>1556023</v>
      </c>
      <c r="J13" s="331">
        <v>1556023</v>
      </c>
      <c r="K13" s="331">
        <v>1556023</v>
      </c>
      <c r="L13" s="331">
        <v>1556023</v>
      </c>
      <c r="M13" s="331">
        <v>6556023</v>
      </c>
      <c r="N13" s="331">
        <v>6556023</v>
      </c>
      <c r="O13" s="331">
        <v>6556023</v>
      </c>
      <c r="P13" s="331">
        <v>6556023</v>
      </c>
      <c r="Q13" s="331">
        <v>6556022</v>
      </c>
      <c r="R13" s="331">
        <v>6556020</v>
      </c>
    </row>
    <row r="14" spans="1:18">
      <c r="A14" s="330"/>
      <c r="B14" s="328"/>
      <c r="C14" s="328"/>
      <c r="D14" s="328"/>
      <c r="E14" s="328"/>
      <c r="F14" s="332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</row>
    <row r="15" spans="1:18">
      <c r="A15" s="330" t="s">
        <v>508</v>
      </c>
      <c r="B15" s="328"/>
      <c r="C15" s="328"/>
      <c r="D15" s="328"/>
      <c r="E15" s="328"/>
      <c r="F15" s="332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</row>
    <row r="16" spans="1:18">
      <c r="A16" s="328" t="s">
        <v>488</v>
      </c>
      <c r="B16" s="328" t="s">
        <v>257</v>
      </c>
      <c r="C16" s="328">
        <v>9120</v>
      </c>
      <c r="D16" s="328">
        <v>5</v>
      </c>
      <c r="E16" s="328">
        <v>602</v>
      </c>
      <c r="F16" s="331">
        <v>9922956</v>
      </c>
      <c r="G16" s="331">
        <v>0</v>
      </c>
      <c r="H16" s="331">
        <v>992956</v>
      </c>
      <c r="I16" s="331">
        <v>992956</v>
      </c>
      <c r="J16" s="331">
        <v>992956</v>
      </c>
      <c r="K16" s="331">
        <v>992956</v>
      </c>
      <c r="L16" s="331">
        <v>992956</v>
      </c>
      <c r="M16" s="331">
        <v>992956</v>
      </c>
      <c r="N16" s="331">
        <v>992956</v>
      </c>
      <c r="O16" s="331">
        <v>992956</v>
      </c>
      <c r="P16" s="331">
        <v>992956</v>
      </c>
      <c r="Q16" s="331">
        <v>986352</v>
      </c>
      <c r="R16" s="331">
        <v>0</v>
      </c>
    </row>
    <row r="17" spans="1:18">
      <c r="A17" s="300"/>
      <c r="B17" s="299"/>
      <c r="C17" s="299"/>
      <c r="D17" s="299"/>
      <c r="E17" s="299"/>
      <c r="F17" s="356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18" ht="32.25" customHeight="1">
      <c r="A18" s="329" t="s">
        <v>509</v>
      </c>
      <c r="B18" s="328" t="s">
        <v>257</v>
      </c>
      <c r="C18" s="328">
        <v>1110</v>
      </c>
      <c r="D18" s="328">
        <v>5</v>
      </c>
      <c r="E18" s="328">
        <v>604</v>
      </c>
      <c r="F18" s="331">
        <v>6000000</v>
      </c>
      <c r="G18" s="331">
        <v>500000</v>
      </c>
      <c r="H18" s="331">
        <v>500000</v>
      </c>
      <c r="I18" s="331">
        <v>500000</v>
      </c>
      <c r="J18" s="331">
        <v>500000</v>
      </c>
      <c r="K18" s="331">
        <v>500000</v>
      </c>
      <c r="L18" s="331">
        <v>500000</v>
      </c>
      <c r="M18" s="331">
        <v>500000</v>
      </c>
      <c r="N18" s="331">
        <v>500000</v>
      </c>
      <c r="O18" s="331">
        <v>500000</v>
      </c>
      <c r="P18" s="331">
        <v>500000</v>
      </c>
      <c r="Q18" s="331">
        <v>500000</v>
      </c>
      <c r="R18" s="331">
        <v>500000</v>
      </c>
    </row>
    <row r="19" spans="1:18">
      <c r="A19" s="330"/>
      <c r="B19" s="328"/>
      <c r="C19" s="328"/>
      <c r="D19" s="328"/>
      <c r="E19" s="328"/>
      <c r="F19" s="332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</row>
    <row r="20" spans="1:18" ht="31.5" customHeight="1">
      <c r="A20" s="329" t="s">
        <v>510</v>
      </c>
      <c r="B20" s="328" t="s">
        <v>257</v>
      </c>
      <c r="C20" s="328">
        <v>10910</v>
      </c>
      <c r="D20" s="328">
        <v>5</v>
      </c>
      <c r="E20" s="328">
        <v>602</v>
      </c>
      <c r="F20" s="331">
        <v>932125</v>
      </c>
      <c r="G20" s="331">
        <v>332125</v>
      </c>
      <c r="H20" s="331">
        <v>300000</v>
      </c>
      <c r="I20" s="331">
        <v>300000</v>
      </c>
      <c r="J20" s="331"/>
      <c r="K20" s="331"/>
      <c r="L20" s="331"/>
      <c r="M20" s="331"/>
      <c r="N20" s="331"/>
      <c r="O20" s="331"/>
      <c r="P20" s="331"/>
      <c r="Q20" s="331"/>
      <c r="R20" s="331"/>
    </row>
    <row r="21" spans="1:18">
      <c r="A21" s="329"/>
      <c r="B21" s="328"/>
      <c r="C21" s="328"/>
      <c r="D21" s="328"/>
      <c r="E21" s="328"/>
      <c r="F21" s="332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</row>
    <row r="22" spans="1:18">
      <c r="A22" s="330" t="s">
        <v>511</v>
      </c>
      <c r="B22" s="328" t="s">
        <v>257</v>
      </c>
      <c r="C22" s="328" t="s">
        <v>135</v>
      </c>
      <c r="D22" s="328">
        <v>5</v>
      </c>
      <c r="E22" s="328">
        <v>602</v>
      </c>
      <c r="F22" s="331">
        <v>2371392</v>
      </c>
      <c r="G22" s="331">
        <v>197616</v>
      </c>
      <c r="H22" s="331">
        <v>197616</v>
      </c>
      <c r="I22" s="331">
        <v>197616</v>
      </c>
      <c r="J22" s="331">
        <v>197616</v>
      </c>
      <c r="K22" s="331">
        <v>197616</v>
      </c>
      <c r="L22" s="331">
        <v>197616</v>
      </c>
      <c r="M22" s="331">
        <v>197616</v>
      </c>
      <c r="N22" s="331">
        <v>197616</v>
      </c>
      <c r="O22" s="331">
        <v>197616</v>
      </c>
      <c r="P22" s="331">
        <v>197616</v>
      </c>
      <c r="Q22" s="331">
        <v>197616</v>
      </c>
      <c r="R22" s="331">
        <v>197616</v>
      </c>
    </row>
    <row r="23" spans="1:18">
      <c r="A23" s="330"/>
      <c r="B23" s="328"/>
      <c r="C23" s="328"/>
      <c r="D23" s="328"/>
      <c r="E23" s="328"/>
      <c r="F23" s="332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</row>
    <row r="24" spans="1:18">
      <c r="A24" s="330" t="s">
        <v>512</v>
      </c>
      <c r="B24" s="328"/>
      <c r="C24" s="328"/>
      <c r="D24" s="328"/>
      <c r="E24" s="328"/>
      <c r="F24" s="332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</row>
    <row r="25" spans="1:18">
      <c r="A25" s="299" t="s">
        <v>465</v>
      </c>
      <c r="B25" s="328" t="s">
        <v>297</v>
      </c>
      <c r="C25" s="328">
        <v>10430</v>
      </c>
      <c r="D25" s="328">
        <v>5</v>
      </c>
      <c r="E25" s="328">
        <v>600</v>
      </c>
      <c r="F25" s="331">
        <v>622800</v>
      </c>
      <c r="G25" s="331">
        <v>51900</v>
      </c>
      <c r="H25" s="331">
        <v>51900</v>
      </c>
      <c r="I25" s="331">
        <v>51900</v>
      </c>
      <c r="J25" s="331">
        <v>51900</v>
      </c>
      <c r="K25" s="331">
        <v>51900</v>
      </c>
      <c r="L25" s="331">
        <v>51900</v>
      </c>
      <c r="M25" s="331">
        <v>51900</v>
      </c>
      <c r="N25" s="331">
        <v>51900</v>
      </c>
      <c r="O25" s="331">
        <v>51900</v>
      </c>
      <c r="P25" s="331">
        <v>51900</v>
      </c>
      <c r="Q25" s="331">
        <v>51900</v>
      </c>
      <c r="R25" s="331">
        <v>51900</v>
      </c>
    </row>
    <row r="26" spans="1:18">
      <c r="A26" s="299" t="s">
        <v>466</v>
      </c>
      <c r="B26" s="328" t="s">
        <v>257</v>
      </c>
      <c r="C26" s="328">
        <v>10430</v>
      </c>
      <c r="D26" s="328">
        <v>5</v>
      </c>
      <c r="E26" s="328">
        <v>601</v>
      </c>
      <c r="F26" s="331">
        <v>104008</v>
      </c>
      <c r="G26" s="331">
        <v>8671</v>
      </c>
      <c r="H26" s="331">
        <v>8667</v>
      </c>
      <c r="I26" s="331">
        <v>8667</v>
      </c>
      <c r="J26" s="331">
        <v>8667</v>
      </c>
      <c r="K26" s="331">
        <v>8667</v>
      </c>
      <c r="L26" s="331">
        <v>8667</v>
      </c>
      <c r="M26" s="331">
        <v>8667</v>
      </c>
      <c r="N26" s="331">
        <v>8667</v>
      </c>
      <c r="O26" s="331">
        <v>8667</v>
      </c>
      <c r="P26" s="331">
        <v>8667</v>
      </c>
      <c r="Q26" s="331">
        <v>8667</v>
      </c>
      <c r="R26" s="331">
        <v>8667</v>
      </c>
    </row>
    <row r="27" spans="1:18">
      <c r="A27" s="299" t="s">
        <v>467</v>
      </c>
      <c r="B27" s="328" t="s">
        <v>257</v>
      </c>
      <c r="C27" s="328">
        <v>10430</v>
      </c>
      <c r="D27" s="328">
        <v>5</v>
      </c>
      <c r="E27" s="328">
        <v>602</v>
      </c>
      <c r="F27" s="331">
        <v>5305000</v>
      </c>
      <c r="G27" s="331">
        <v>1000000</v>
      </c>
      <c r="H27" s="331">
        <v>305000</v>
      </c>
      <c r="I27" s="331">
        <v>400000</v>
      </c>
      <c r="J27" s="331">
        <v>400000</v>
      </c>
      <c r="K27" s="331">
        <v>400000</v>
      </c>
      <c r="L27" s="331">
        <v>400000</v>
      </c>
      <c r="M27" s="331">
        <v>400000</v>
      </c>
      <c r="N27" s="331">
        <v>400000</v>
      </c>
      <c r="O27" s="331">
        <v>400000</v>
      </c>
      <c r="P27" s="331">
        <v>400000</v>
      </c>
      <c r="Q27" s="331">
        <v>400000</v>
      </c>
      <c r="R27" s="331">
        <v>400000</v>
      </c>
    </row>
    <row r="28" spans="1:18">
      <c r="A28" s="330"/>
      <c r="B28" s="328"/>
      <c r="C28" s="328"/>
      <c r="D28" s="328"/>
      <c r="E28" s="328"/>
      <c r="F28" s="332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</row>
    <row r="29" spans="1:18">
      <c r="A29" s="328" t="s">
        <v>513</v>
      </c>
      <c r="B29" s="328"/>
      <c r="C29" s="328"/>
      <c r="D29" s="328"/>
      <c r="E29" s="328"/>
      <c r="F29" s="331">
        <v>6031808</v>
      </c>
      <c r="G29" s="331">
        <v>1060571</v>
      </c>
      <c r="H29" s="331">
        <v>365567</v>
      </c>
      <c r="I29" s="331">
        <v>460567</v>
      </c>
      <c r="J29" s="331">
        <v>460567</v>
      </c>
      <c r="K29" s="331">
        <v>460567</v>
      </c>
      <c r="L29" s="331">
        <v>460567</v>
      </c>
      <c r="M29" s="331">
        <v>460567</v>
      </c>
      <c r="N29" s="331">
        <v>460567</v>
      </c>
      <c r="O29" s="331">
        <v>460567</v>
      </c>
      <c r="P29" s="331">
        <v>460567</v>
      </c>
      <c r="Q29" s="331">
        <v>460567</v>
      </c>
      <c r="R29" s="331">
        <v>460567</v>
      </c>
    </row>
    <row r="30" spans="1:18">
      <c r="A30" s="330"/>
      <c r="B30" s="330"/>
      <c r="C30" s="330"/>
      <c r="D30" s="330"/>
      <c r="E30" s="328"/>
      <c r="F30" s="332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</row>
    <row r="31" spans="1:18" ht="44.25" customHeight="1">
      <c r="A31" s="362" t="s">
        <v>514</v>
      </c>
      <c r="B31" s="299"/>
      <c r="C31" s="299"/>
      <c r="D31" s="299"/>
      <c r="E31" s="299"/>
      <c r="F31" s="350">
        <v>41020447</v>
      </c>
      <c r="G31" s="350">
        <v>0</v>
      </c>
      <c r="H31" s="350">
        <v>19808824</v>
      </c>
      <c r="I31" s="350">
        <v>120843</v>
      </c>
      <c r="J31" s="350">
        <v>4499174</v>
      </c>
      <c r="K31" s="350">
        <v>1592156</v>
      </c>
      <c r="L31" s="350">
        <v>10602420</v>
      </c>
      <c r="M31" s="350">
        <v>1713750</v>
      </c>
      <c r="N31" s="350">
        <v>0</v>
      </c>
      <c r="O31" s="350">
        <v>0</v>
      </c>
      <c r="P31" s="350">
        <v>2683280</v>
      </c>
      <c r="Q31" s="350">
        <v>0</v>
      </c>
      <c r="R31" s="350">
        <v>0</v>
      </c>
    </row>
    <row r="32" spans="1:18">
      <c r="A32" s="300" t="s">
        <v>515</v>
      </c>
      <c r="B32" s="299"/>
      <c r="C32" s="299"/>
      <c r="D32" s="299"/>
      <c r="E32" s="299"/>
      <c r="F32" s="356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</row>
    <row r="33" spans="1:18" ht="67.5" customHeight="1">
      <c r="A33" s="357" t="s">
        <v>274</v>
      </c>
      <c r="B33" s="299" t="s">
        <v>257</v>
      </c>
      <c r="C33" s="299">
        <v>4520</v>
      </c>
      <c r="D33" s="299">
        <v>5</v>
      </c>
      <c r="E33" s="299">
        <v>231</v>
      </c>
      <c r="F33" s="238">
        <v>2779864</v>
      </c>
      <c r="G33" s="350"/>
      <c r="H33" s="350">
        <v>2779864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8" ht="69.75" customHeight="1">
      <c r="A34" s="357" t="s">
        <v>275</v>
      </c>
      <c r="B34" s="299" t="s">
        <v>257</v>
      </c>
      <c r="C34" s="299">
        <v>4520</v>
      </c>
      <c r="D34" s="299">
        <v>5</v>
      </c>
      <c r="E34" s="299">
        <v>231</v>
      </c>
      <c r="F34" s="238">
        <v>816743</v>
      </c>
      <c r="G34" s="350"/>
      <c r="H34" s="350">
        <v>816743</v>
      </c>
      <c r="I34" s="350"/>
      <c r="J34" s="350"/>
      <c r="K34" s="350"/>
      <c r="L34" s="350"/>
      <c r="M34" s="350"/>
      <c r="N34" s="350"/>
      <c r="O34" s="350"/>
      <c r="P34" s="350"/>
      <c r="Q34" s="350"/>
      <c r="R34" s="350"/>
    </row>
    <row r="35" spans="1:18" ht="74.25" customHeight="1">
      <c r="A35" s="357" t="s">
        <v>276</v>
      </c>
      <c r="B35" s="299" t="s">
        <v>257</v>
      </c>
      <c r="C35" s="299">
        <v>4520</v>
      </c>
      <c r="D35" s="299">
        <v>5</v>
      </c>
      <c r="E35" s="299">
        <v>231</v>
      </c>
      <c r="F35" s="238">
        <v>569994</v>
      </c>
      <c r="G35" s="350"/>
      <c r="H35" s="350">
        <v>569994</v>
      </c>
      <c r="I35" s="350"/>
      <c r="J35" s="350"/>
      <c r="K35" s="350"/>
      <c r="L35" s="350"/>
      <c r="M35" s="350"/>
      <c r="N35" s="350"/>
      <c r="O35" s="350"/>
      <c r="P35" s="350"/>
      <c r="Q35" s="350"/>
      <c r="R35" s="350"/>
    </row>
    <row r="36" spans="1:18" ht="54" customHeight="1">
      <c r="A36" s="357" t="s">
        <v>277</v>
      </c>
      <c r="B36" s="299" t="s">
        <v>257</v>
      </c>
      <c r="C36" s="299">
        <v>4520</v>
      </c>
      <c r="D36" s="299">
        <v>5</v>
      </c>
      <c r="E36" s="299">
        <v>231</v>
      </c>
      <c r="F36" s="238">
        <v>1344659</v>
      </c>
      <c r="G36" s="350"/>
      <c r="H36" s="350">
        <v>1344659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45" customHeight="1">
      <c r="A37" s="357" t="s">
        <v>278</v>
      </c>
      <c r="B37" s="299" t="s">
        <v>257</v>
      </c>
      <c r="C37" s="299">
        <v>4520</v>
      </c>
      <c r="D37" s="299">
        <v>5</v>
      </c>
      <c r="E37" s="299">
        <v>231</v>
      </c>
      <c r="F37" s="238">
        <v>565105</v>
      </c>
      <c r="G37" s="350"/>
      <c r="H37" s="350">
        <v>565105</v>
      </c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8" spans="1:18" ht="82.5" customHeight="1">
      <c r="A38" s="357" t="s">
        <v>279</v>
      </c>
      <c r="B38" s="299" t="s">
        <v>257</v>
      </c>
      <c r="C38" s="299">
        <v>4520</v>
      </c>
      <c r="D38" s="299">
        <v>5</v>
      </c>
      <c r="E38" s="299">
        <v>231</v>
      </c>
      <c r="F38" s="238">
        <v>366960</v>
      </c>
      <c r="G38" s="350"/>
      <c r="H38" s="350">
        <v>366960</v>
      </c>
      <c r="I38" s="350"/>
      <c r="J38" s="350"/>
      <c r="K38" s="350"/>
      <c r="L38" s="350"/>
      <c r="M38" s="350"/>
      <c r="N38" s="350"/>
      <c r="O38" s="350"/>
      <c r="P38" s="350"/>
      <c r="Q38" s="350"/>
      <c r="R38" s="350"/>
    </row>
    <row r="39" spans="1:18" ht="53.25" customHeight="1">
      <c r="A39" s="357" t="s">
        <v>280</v>
      </c>
      <c r="B39" s="299" t="s">
        <v>257</v>
      </c>
      <c r="C39" s="299">
        <v>4520</v>
      </c>
      <c r="D39" s="299">
        <v>5</v>
      </c>
      <c r="E39" s="299">
        <v>231</v>
      </c>
      <c r="F39" s="238">
        <v>1470585</v>
      </c>
      <c r="G39" s="350"/>
      <c r="H39" s="350">
        <v>1470585</v>
      </c>
      <c r="I39" s="350"/>
      <c r="J39" s="350"/>
      <c r="K39" s="350"/>
      <c r="L39" s="350"/>
      <c r="M39" s="350"/>
      <c r="N39" s="350"/>
      <c r="O39" s="350"/>
      <c r="P39" s="350"/>
      <c r="Q39" s="350"/>
      <c r="R39" s="350"/>
    </row>
    <row r="40" spans="1:18" ht="60.75" customHeight="1">
      <c r="A40" s="357" t="s">
        <v>281</v>
      </c>
      <c r="B40" s="299" t="s">
        <v>257</v>
      </c>
      <c r="C40" s="299">
        <v>4520</v>
      </c>
      <c r="D40" s="299">
        <v>5</v>
      </c>
      <c r="E40" s="299">
        <v>231</v>
      </c>
      <c r="F40" s="238">
        <v>846785</v>
      </c>
      <c r="G40" s="350"/>
      <c r="H40" s="350">
        <v>846785</v>
      </c>
      <c r="I40" s="350"/>
      <c r="J40" s="350"/>
      <c r="K40" s="350"/>
      <c r="L40" s="350"/>
      <c r="M40" s="350"/>
      <c r="N40" s="350"/>
      <c r="O40" s="350"/>
      <c r="P40" s="350"/>
      <c r="Q40" s="350"/>
      <c r="R40" s="350"/>
    </row>
    <row r="41" spans="1:18" ht="74.25" customHeight="1">
      <c r="A41" s="357" t="s">
        <v>282</v>
      </c>
      <c r="B41" s="299" t="s">
        <v>257</v>
      </c>
      <c r="C41" s="299">
        <v>4520</v>
      </c>
      <c r="D41" s="299">
        <v>5</v>
      </c>
      <c r="E41" s="299">
        <v>231</v>
      </c>
      <c r="F41" s="238">
        <v>612037</v>
      </c>
      <c r="G41" s="350"/>
      <c r="H41" s="350">
        <v>612037</v>
      </c>
      <c r="I41" s="350"/>
      <c r="J41" s="350"/>
      <c r="K41" s="350"/>
      <c r="L41" s="350"/>
      <c r="M41" s="350"/>
      <c r="N41" s="350"/>
      <c r="O41" s="350"/>
      <c r="P41" s="350"/>
      <c r="Q41" s="350"/>
      <c r="R41" s="350"/>
    </row>
    <row r="42" spans="1:18" ht="63" customHeight="1">
      <c r="A42" s="357" t="s">
        <v>283</v>
      </c>
      <c r="B42" s="299" t="s">
        <v>257</v>
      </c>
      <c r="C42" s="299">
        <v>4520</v>
      </c>
      <c r="D42" s="299">
        <v>5</v>
      </c>
      <c r="E42" s="299">
        <v>231</v>
      </c>
      <c r="F42" s="238">
        <v>7134480</v>
      </c>
      <c r="G42" s="350"/>
      <c r="H42" s="350">
        <v>7134480</v>
      </c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72.75" customHeight="1">
      <c r="A43" s="357" t="s">
        <v>284</v>
      </c>
      <c r="B43" s="299" t="s">
        <v>257</v>
      </c>
      <c r="C43" s="299">
        <v>4520</v>
      </c>
      <c r="D43" s="299">
        <v>5</v>
      </c>
      <c r="E43" s="299">
        <v>231</v>
      </c>
      <c r="F43" s="238">
        <v>2070972</v>
      </c>
      <c r="G43" s="350"/>
      <c r="H43" s="350">
        <v>2070972</v>
      </c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>
      <c r="A44" s="300" t="s">
        <v>345</v>
      </c>
      <c r="B44" s="299"/>
      <c r="C44" s="299"/>
      <c r="D44" s="299"/>
      <c r="E44" s="299"/>
      <c r="F44" s="350">
        <v>18578184</v>
      </c>
      <c r="G44" s="350"/>
      <c r="H44" s="350">
        <v>18578184</v>
      </c>
      <c r="I44" s="350"/>
      <c r="J44" s="350"/>
      <c r="K44" s="350"/>
      <c r="L44" s="350"/>
      <c r="M44" s="350"/>
      <c r="N44" s="350"/>
      <c r="O44" s="350"/>
      <c r="P44" s="350"/>
      <c r="Q44" s="350"/>
      <c r="R44" s="350"/>
    </row>
    <row r="45" spans="1:18">
      <c r="A45" s="300"/>
      <c r="B45" s="299"/>
      <c r="C45" s="299"/>
      <c r="D45" s="299"/>
      <c r="E45" s="299"/>
      <c r="F45" s="356"/>
      <c r="G45" s="350"/>
      <c r="H45" s="350">
        <v>0</v>
      </c>
      <c r="I45" s="350"/>
      <c r="J45" s="350"/>
      <c r="K45" s="350"/>
      <c r="L45" s="350"/>
      <c r="M45" s="350"/>
      <c r="N45" s="350"/>
      <c r="O45" s="350"/>
      <c r="P45" s="350"/>
      <c r="Q45" s="350"/>
      <c r="R45" s="350"/>
    </row>
    <row r="46" spans="1:18">
      <c r="A46" s="630" t="s">
        <v>516</v>
      </c>
      <c r="B46" s="630"/>
      <c r="C46" s="630"/>
      <c r="D46" s="299"/>
      <c r="E46" s="299"/>
      <c r="F46" s="356"/>
      <c r="G46" s="350"/>
      <c r="H46" s="350">
        <v>0</v>
      </c>
      <c r="I46" s="350"/>
      <c r="J46" s="350"/>
      <c r="K46" s="350"/>
      <c r="L46" s="350"/>
      <c r="M46" s="350"/>
      <c r="N46" s="350"/>
      <c r="O46" s="350"/>
      <c r="P46" s="350"/>
      <c r="Q46" s="350"/>
      <c r="R46" s="350"/>
    </row>
    <row r="47" spans="1:18" ht="65.25" customHeight="1">
      <c r="A47" s="357" t="s">
        <v>287</v>
      </c>
      <c r="B47" s="299" t="s">
        <v>257</v>
      </c>
      <c r="C47" s="299">
        <v>4520</v>
      </c>
      <c r="D47" s="299">
        <v>5</v>
      </c>
      <c r="E47" s="299">
        <v>231</v>
      </c>
      <c r="F47" s="238">
        <v>618414</v>
      </c>
      <c r="G47" s="350"/>
      <c r="H47" s="350">
        <v>618414</v>
      </c>
      <c r="I47" s="350"/>
      <c r="J47" s="350"/>
      <c r="K47" s="350"/>
      <c r="L47" s="350"/>
      <c r="M47" s="350"/>
      <c r="N47" s="350"/>
      <c r="O47" s="350"/>
      <c r="P47" s="350"/>
      <c r="Q47" s="350"/>
      <c r="R47" s="350"/>
    </row>
    <row r="48" spans="1:18" ht="81.75" customHeight="1">
      <c r="A48" s="357" t="s">
        <v>288</v>
      </c>
      <c r="B48" s="299" t="s">
        <v>257</v>
      </c>
      <c r="C48" s="299">
        <v>4520</v>
      </c>
      <c r="D48" s="299">
        <v>5</v>
      </c>
      <c r="E48" s="299">
        <v>231</v>
      </c>
      <c r="F48" s="238">
        <v>460592</v>
      </c>
      <c r="G48" s="350"/>
      <c r="H48" s="350">
        <v>460592</v>
      </c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8" ht="65.25" customHeight="1">
      <c r="A49" s="357" t="s">
        <v>289</v>
      </c>
      <c r="B49" s="299" t="s">
        <v>257</v>
      </c>
      <c r="C49" s="299">
        <v>4520</v>
      </c>
      <c r="D49" s="299">
        <v>5</v>
      </c>
      <c r="E49" s="299">
        <v>231</v>
      </c>
      <c r="F49" s="238">
        <v>151634</v>
      </c>
      <c r="G49" s="350"/>
      <c r="H49" s="350">
        <v>151634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18">
      <c r="A50" s="300" t="s">
        <v>364</v>
      </c>
      <c r="B50" s="299"/>
      <c r="C50" s="299"/>
      <c r="D50" s="299"/>
      <c r="E50" s="299"/>
      <c r="F50" s="350">
        <v>1230640</v>
      </c>
      <c r="G50" s="350"/>
      <c r="H50" s="350">
        <v>1230640</v>
      </c>
      <c r="I50" s="350"/>
      <c r="J50" s="350"/>
      <c r="K50" s="350"/>
      <c r="L50" s="350"/>
      <c r="M50" s="350"/>
      <c r="N50" s="350"/>
      <c r="O50" s="350"/>
      <c r="P50" s="350"/>
      <c r="Q50" s="350"/>
      <c r="R50" s="350"/>
    </row>
    <row r="51" spans="1:18">
      <c r="A51" s="300"/>
      <c r="B51" s="299"/>
      <c r="C51" s="299"/>
      <c r="D51" s="299"/>
      <c r="E51" s="299"/>
      <c r="F51" s="356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</row>
    <row r="52" spans="1:18">
      <c r="A52" s="630" t="s">
        <v>517</v>
      </c>
      <c r="B52" s="630"/>
      <c r="C52" s="630"/>
      <c r="D52" s="299"/>
      <c r="E52" s="299"/>
      <c r="F52" s="356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</row>
    <row r="53" spans="1:18" ht="78.75" customHeight="1">
      <c r="A53" s="339" t="s">
        <v>292</v>
      </c>
      <c r="B53" s="299" t="s">
        <v>257</v>
      </c>
      <c r="C53" s="299">
        <v>6370</v>
      </c>
      <c r="D53" s="299">
        <v>5</v>
      </c>
      <c r="E53" s="299">
        <v>231</v>
      </c>
      <c r="F53" s="232">
        <v>4620017</v>
      </c>
      <c r="G53" s="232"/>
      <c r="H53" s="350"/>
      <c r="I53" s="350">
        <v>120843</v>
      </c>
      <c r="J53" s="350">
        <v>4499174</v>
      </c>
      <c r="K53" s="350"/>
      <c r="L53" s="350"/>
      <c r="M53" s="350"/>
      <c r="N53" s="350"/>
      <c r="O53" s="350"/>
      <c r="P53" s="350"/>
      <c r="Q53" s="350"/>
      <c r="R53" s="350"/>
    </row>
    <row r="54" spans="1:18" ht="57.75" customHeight="1">
      <c r="A54" s="357" t="s">
        <v>293</v>
      </c>
      <c r="B54" s="299" t="s">
        <v>257</v>
      </c>
      <c r="C54" s="299">
        <v>6370</v>
      </c>
      <c r="D54" s="299">
        <v>5</v>
      </c>
      <c r="E54" s="299">
        <v>231</v>
      </c>
      <c r="F54" s="238">
        <v>1592156</v>
      </c>
      <c r="G54" s="238"/>
      <c r="H54" s="350"/>
      <c r="I54" s="350"/>
      <c r="J54" s="350"/>
      <c r="K54" s="350">
        <v>1592156</v>
      </c>
      <c r="L54" s="350"/>
      <c r="M54" s="350"/>
      <c r="N54" s="350"/>
      <c r="O54" s="350"/>
      <c r="P54" s="350"/>
      <c r="Q54" s="350"/>
      <c r="R54" s="350"/>
    </row>
    <row r="55" spans="1:18">
      <c r="A55" s="300" t="s">
        <v>368</v>
      </c>
      <c r="B55" s="299"/>
      <c r="C55" s="299"/>
      <c r="D55" s="299"/>
      <c r="E55" s="299"/>
      <c r="F55" s="350">
        <v>6212173</v>
      </c>
      <c r="G55" s="350">
        <v>0</v>
      </c>
      <c r="H55" s="350">
        <v>0</v>
      </c>
      <c r="I55" s="350">
        <v>120843</v>
      </c>
      <c r="J55" s="350">
        <v>4499174</v>
      </c>
      <c r="K55" s="350">
        <v>1592156</v>
      </c>
      <c r="L55" s="356">
        <v>0</v>
      </c>
      <c r="M55" s="356">
        <v>0</v>
      </c>
      <c r="N55" s="356">
        <v>0</v>
      </c>
      <c r="O55" s="356">
        <v>0</v>
      </c>
      <c r="P55" s="356">
        <v>0</v>
      </c>
      <c r="Q55" s="356">
        <v>0</v>
      </c>
      <c r="R55" s="356">
        <v>0</v>
      </c>
    </row>
    <row r="56" spans="1:18">
      <c r="A56" s="300"/>
      <c r="B56" s="299"/>
      <c r="C56" s="299"/>
      <c r="D56" s="299"/>
      <c r="E56" s="299"/>
      <c r="F56" s="356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</row>
    <row r="57" spans="1:18">
      <c r="A57" s="630" t="s">
        <v>518</v>
      </c>
      <c r="B57" s="630"/>
      <c r="C57" s="630"/>
      <c r="D57" s="299"/>
      <c r="E57" s="299"/>
      <c r="F57" s="356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</row>
    <row r="58" spans="1:18" ht="60" customHeight="1">
      <c r="A58" s="339" t="s">
        <v>296</v>
      </c>
      <c r="B58" s="299" t="s">
        <v>297</v>
      </c>
      <c r="C58" s="299">
        <v>4520</v>
      </c>
      <c r="D58" s="299">
        <v>5</v>
      </c>
      <c r="E58" s="299">
        <v>231</v>
      </c>
      <c r="F58" s="232">
        <v>6999450</v>
      </c>
      <c r="G58" s="350"/>
      <c r="H58" s="350"/>
      <c r="I58" s="350"/>
      <c r="J58" s="350"/>
      <c r="K58" s="350"/>
      <c r="L58" s="350">
        <v>6999450</v>
      </c>
      <c r="M58" s="350"/>
      <c r="N58" s="350"/>
      <c r="O58" s="350"/>
      <c r="P58" s="350"/>
      <c r="Q58" s="350"/>
      <c r="R58" s="350"/>
    </row>
    <row r="59" spans="1:18">
      <c r="A59" s="300" t="s">
        <v>379</v>
      </c>
      <c r="B59" s="299"/>
      <c r="C59" s="299"/>
      <c r="D59" s="299"/>
      <c r="E59" s="299"/>
      <c r="F59" s="350">
        <v>6999450</v>
      </c>
      <c r="G59" s="350">
        <v>0</v>
      </c>
      <c r="H59" s="350">
        <v>0</v>
      </c>
      <c r="I59" s="350">
        <v>0</v>
      </c>
      <c r="J59" s="350">
        <v>0</v>
      </c>
      <c r="K59" s="350">
        <v>0</v>
      </c>
      <c r="L59" s="350">
        <v>6999450</v>
      </c>
      <c r="M59" s="350">
        <v>0</v>
      </c>
      <c r="N59" s="356">
        <v>0</v>
      </c>
      <c r="O59" s="356">
        <v>0</v>
      </c>
      <c r="P59" s="356">
        <v>0</v>
      </c>
      <c r="Q59" s="356">
        <v>0</v>
      </c>
      <c r="R59" s="356">
        <v>0</v>
      </c>
    </row>
    <row r="60" spans="1:18">
      <c r="A60" s="300"/>
      <c r="B60" s="299"/>
      <c r="C60" s="299"/>
      <c r="D60" s="299"/>
      <c r="E60" s="299"/>
      <c r="F60" s="356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</row>
    <row r="61" spans="1:18" ht="48.75" customHeight="1">
      <c r="A61" s="337" t="s">
        <v>519</v>
      </c>
      <c r="B61" s="299" t="s">
        <v>257</v>
      </c>
      <c r="C61" s="299">
        <v>1110</v>
      </c>
      <c r="D61" s="299">
        <v>5</v>
      </c>
      <c r="E61" s="299">
        <v>231</v>
      </c>
      <c r="F61" s="350">
        <v>8000000</v>
      </c>
      <c r="G61" s="350"/>
      <c r="H61" s="350"/>
      <c r="I61" s="350"/>
      <c r="J61" s="350"/>
      <c r="K61" s="350"/>
      <c r="L61" s="350">
        <v>3602970</v>
      </c>
      <c r="M61" s="350">
        <v>1713750</v>
      </c>
      <c r="N61" s="350"/>
      <c r="O61" s="350"/>
      <c r="P61" s="350">
        <v>2683280</v>
      </c>
      <c r="Q61" s="350"/>
      <c r="R61" s="350"/>
    </row>
    <row r="62" spans="1:18">
      <c r="A62" s="300" t="s">
        <v>383</v>
      </c>
      <c r="B62" s="299"/>
      <c r="C62" s="299"/>
      <c r="D62" s="299"/>
      <c r="E62" s="299"/>
      <c r="F62" s="350">
        <v>8000000</v>
      </c>
      <c r="G62" s="350">
        <v>0</v>
      </c>
      <c r="H62" s="350">
        <v>0</v>
      </c>
      <c r="I62" s="350">
        <v>0</v>
      </c>
      <c r="J62" s="350">
        <v>0</v>
      </c>
      <c r="K62" s="350">
        <v>0</v>
      </c>
      <c r="L62" s="350">
        <v>3602970</v>
      </c>
      <c r="M62" s="350">
        <v>1713750</v>
      </c>
      <c r="N62" s="350">
        <v>0</v>
      </c>
      <c r="O62" s="350">
        <v>0</v>
      </c>
      <c r="P62" s="350">
        <v>2683280</v>
      </c>
      <c r="Q62" s="350">
        <v>0</v>
      </c>
      <c r="R62" s="350">
        <v>0</v>
      </c>
    </row>
    <row r="63" spans="1:18">
      <c r="A63" s="300"/>
      <c r="B63" s="299"/>
      <c r="C63" s="299"/>
      <c r="D63" s="299"/>
      <c r="E63" s="299"/>
      <c r="F63" s="356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</row>
    <row r="64" spans="1:18">
      <c r="A64" s="358" t="s">
        <v>499</v>
      </c>
      <c r="B64" s="359"/>
      <c r="C64" s="359"/>
      <c r="D64" s="359"/>
      <c r="E64" s="359"/>
      <c r="F64" s="360">
        <v>113951000</v>
      </c>
      <c r="G64" s="360">
        <v>3146335</v>
      </c>
      <c r="H64" s="360">
        <v>23220986</v>
      </c>
      <c r="I64" s="360">
        <v>4128005</v>
      </c>
      <c r="J64" s="360">
        <v>8206336</v>
      </c>
      <c r="K64" s="360">
        <v>5299318</v>
      </c>
      <c r="L64" s="360">
        <v>14309582</v>
      </c>
      <c r="M64" s="360">
        <v>10420912</v>
      </c>
      <c r="N64" s="360">
        <v>8707162</v>
      </c>
      <c r="O64" s="360">
        <v>8707162</v>
      </c>
      <c r="P64" s="360">
        <v>11390442</v>
      </c>
      <c r="Q64" s="360">
        <v>8700557</v>
      </c>
      <c r="R64" s="360">
        <v>7714203</v>
      </c>
    </row>
    <row r="65" spans="1:18">
      <c r="A65" s="347" t="s">
        <v>102</v>
      </c>
      <c r="B65" s="347"/>
      <c r="C65" s="347"/>
      <c r="D65" s="347"/>
      <c r="E65" s="347"/>
      <c r="F65" s="348"/>
      <c r="G65" s="347"/>
      <c r="H65" s="347"/>
      <c r="I65" s="349"/>
      <c r="J65" s="349"/>
      <c r="K65" s="348"/>
      <c r="L65" s="347"/>
      <c r="M65" s="347"/>
      <c r="N65" s="347"/>
      <c r="O65" s="347" t="s">
        <v>103</v>
      </c>
      <c r="P65" s="348"/>
      <c r="Q65" s="348"/>
      <c r="R65" s="349"/>
    </row>
    <row r="66" spans="1:18">
      <c r="A66" s="347" t="s">
        <v>104</v>
      </c>
      <c r="B66" s="347"/>
      <c r="C66" s="347"/>
      <c r="D66" s="347"/>
      <c r="E66" s="347"/>
      <c r="F66" s="348"/>
      <c r="G66" s="347"/>
      <c r="H66" s="347"/>
      <c r="I66" s="349"/>
      <c r="J66" s="349"/>
      <c r="K66" s="348"/>
      <c r="L66" s="347"/>
      <c r="M66" s="349"/>
      <c r="N66" s="349"/>
      <c r="O66" s="347" t="s">
        <v>105</v>
      </c>
      <c r="P66" s="349"/>
      <c r="Q66" s="348"/>
      <c r="R66" s="349"/>
    </row>
  </sheetData>
  <mergeCells count="3">
    <mergeCell ref="A46:C46"/>
    <mergeCell ref="A52:C52"/>
    <mergeCell ref="A57:C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6"/>
  <sheetViews>
    <sheetView workbookViewId="0">
      <selection activeCell="H165" sqref="H165"/>
    </sheetView>
  </sheetViews>
  <sheetFormatPr defaultRowHeight="15"/>
  <cols>
    <col min="1" max="1" width="6.140625" customWidth="1"/>
    <col min="2" max="2" width="40.28515625" customWidth="1"/>
    <col min="8" max="8" width="12.85546875" customWidth="1"/>
    <col min="9" max="9" width="23" customWidth="1"/>
    <col min="11" max="11" width="12.5703125" bestFit="1" customWidth="1"/>
  </cols>
  <sheetData>
    <row r="1" spans="1:11">
      <c r="A1" s="365" t="s">
        <v>0</v>
      </c>
      <c r="B1" s="365"/>
      <c r="C1" s="365"/>
      <c r="D1" s="364"/>
      <c r="E1" s="364"/>
      <c r="F1" s="364"/>
      <c r="G1" s="364"/>
      <c r="H1" s="364"/>
      <c r="I1" s="364"/>
    </row>
    <row r="2" spans="1:11">
      <c r="A2" s="365" t="s">
        <v>1</v>
      </c>
      <c r="B2" s="365"/>
      <c r="C2" s="365"/>
      <c r="D2" s="364"/>
      <c r="E2" s="364"/>
      <c r="F2" s="364"/>
      <c r="G2" s="364"/>
      <c r="H2" s="364"/>
      <c r="I2" s="364"/>
    </row>
    <row r="3" spans="1:11">
      <c r="A3" s="364"/>
      <c r="B3" s="365"/>
      <c r="C3" s="365"/>
      <c r="D3" s="365"/>
      <c r="E3" s="365"/>
      <c r="F3" s="365"/>
      <c r="G3" s="365"/>
      <c r="H3" s="365"/>
      <c r="I3" s="364"/>
    </row>
    <row r="4" spans="1:11">
      <c r="A4" s="364"/>
      <c r="B4" s="365" t="s">
        <v>520</v>
      </c>
      <c r="C4" s="365"/>
      <c r="D4" s="365"/>
      <c r="E4" s="365"/>
      <c r="F4" s="365"/>
      <c r="G4" s="365"/>
      <c r="H4" s="365"/>
      <c r="I4" s="364"/>
    </row>
    <row r="5" spans="1:11">
      <c r="A5" s="364"/>
      <c r="B5" s="364"/>
      <c r="C5" s="364"/>
      <c r="D5" s="364"/>
      <c r="E5" s="364"/>
      <c r="F5" s="364"/>
      <c r="G5" s="364"/>
      <c r="H5" s="364"/>
      <c r="I5" s="364"/>
    </row>
    <row r="6" spans="1:11">
      <c r="A6" s="364"/>
      <c r="B6" s="364"/>
      <c r="C6" s="364" t="s">
        <v>521</v>
      </c>
      <c r="D6" s="364"/>
      <c r="E6" s="364"/>
      <c r="F6" s="364"/>
      <c r="G6" s="364"/>
      <c r="H6" s="364" t="s">
        <v>245</v>
      </c>
      <c r="I6" s="364"/>
    </row>
    <row r="7" spans="1:11">
      <c r="A7" s="443"/>
      <c r="B7" s="443"/>
      <c r="C7" s="443"/>
      <c r="D7" s="443"/>
      <c r="E7" s="443"/>
      <c r="F7" s="443"/>
      <c r="G7" s="443"/>
      <c r="H7" s="443"/>
      <c r="I7" s="443"/>
    </row>
    <row r="8" spans="1:11">
      <c r="A8" s="443" t="s">
        <v>69</v>
      </c>
      <c r="B8" s="444" t="s">
        <v>319</v>
      </c>
      <c r="C8" s="443"/>
      <c r="D8" s="443" t="s">
        <v>320</v>
      </c>
      <c r="E8" s="443" t="s">
        <v>321</v>
      </c>
      <c r="F8" s="443" t="s">
        <v>322</v>
      </c>
      <c r="G8" s="443" t="s">
        <v>323</v>
      </c>
      <c r="H8" s="443" t="s">
        <v>241</v>
      </c>
      <c r="I8" s="443"/>
    </row>
    <row r="9" spans="1:11" ht="39">
      <c r="A9" s="444"/>
      <c r="B9" s="445"/>
      <c r="C9" s="445" t="s">
        <v>326</v>
      </c>
      <c r="D9" s="443"/>
      <c r="E9" s="443"/>
      <c r="F9" s="443"/>
      <c r="G9" s="443"/>
      <c r="H9" s="443" t="s">
        <v>327</v>
      </c>
      <c r="I9" s="443" t="s">
        <v>328</v>
      </c>
    </row>
    <row r="10" spans="1:11">
      <c r="A10" s="424"/>
      <c r="B10" s="425" t="s">
        <v>329</v>
      </c>
      <c r="C10" s="426"/>
      <c r="D10" s="426"/>
      <c r="E10" s="426"/>
      <c r="F10" s="426"/>
      <c r="G10" s="426"/>
      <c r="H10" s="426"/>
      <c r="I10" s="364"/>
    </row>
    <row r="11" spans="1:11">
      <c r="A11" s="373" t="s">
        <v>330</v>
      </c>
      <c r="B11" s="381" t="s">
        <v>331</v>
      </c>
      <c r="C11" s="375"/>
      <c r="D11" s="375"/>
      <c r="E11" s="375"/>
      <c r="F11" s="375"/>
      <c r="G11" s="375"/>
      <c r="H11" s="382">
        <v>70938338</v>
      </c>
      <c r="I11" s="427">
        <v>70938338</v>
      </c>
      <c r="K11" s="487">
        <f>H11+H103+H107+H147+H148+H149+H156+H161</f>
        <v>183777487</v>
      </c>
    </row>
    <row r="12" spans="1:11">
      <c r="A12" s="373" t="s">
        <v>332</v>
      </c>
      <c r="B12" s="374" t="s">
        <v>333</v>
      </c>
      <c r="C12" s="375"/>
      <c r="D12" s="376"/>
      <c r="E12" s="376"/>
      <c r="F12" s="376"/>
      <c r="G12" s="376"/>
      <c r="H12" s="376"/>
      <c r="I12" s="427">
        <v>0</v>
      </c>
    </row>
    <row r="13" spans="1:11" ht="38.25" customHeight="1">
      <c r="A13" s="373" t="s">
        <v>334</v>
      </c>
      <c r="B13" s="371" t="s">
        <v>335</v>
      </c>
      <c r="C13" s="398" t="s">
        <v>336</v>
      </c>
      <c r="D13" s="376" t="s">
        <v>257</v>
      </c>
      <c r="E13" s="376">
        <v>9120</v>
      </c>
      <c r="F13" s="376" t="s">
        <v>337</v>
      </c>
      <c r="G13" s="376">
        <v>231</v>
      </c>
      <c r="H13" s="440">
        <v>2536294</v>
      </c>
      <c r="I13" s="427">
        <v>2536294</v>
      </c>
    </row>
    <row r="14" spans="1:11" ht="26.25" customHeight="1">
      <c r="A14" s="373" t="s">
        <v>338</v>
      </c>
      <c r="B14" s="377" t="s">
        <v>339</v>
      </c>
      <c r="C14" s="398" t="s">
        <v>340</v>
      </c>
      <c r="D14" s="376" t="s">
        <v>257</v>
      </c>
      <c r="E14" s="376">
        <v>9120</v>
      </c>
      <c r="F14" s="376" t="s">
        <v>337</v>
      </c>
      <c r="G14" s="376">
        <v>231</v>
      </c>
      <c r="H14" s="440">
        <v>289095</v>
      </c>
      <c r="I14" s="427">
        <v>289095</v>
      </c>
    </row>
    <row r="15" spans="1:11" ht="39" customHeight="1">
      <c r="A15" s="373" t="s">
        <v>341</v>
      </c>
      <c r="B15" s="378" t="s">
        <v>342</v>
      </c>
      <c r="C15" s="398" t="s">
        <v>340</v>
      </c>
      <c r="D15" s="376" t="s">
        <v>257</v>
      </c>
      <c r="E15" s="376">
        <v>9120</v>
      </c>
      <c r="F15" s="376" t="s">
        <v>337</v>
      </c>
      <c r="G15" s="376">
        <v>231</v>
      </c>
      <c r="H15" s="379">
        <v>947778</v>
      </c>
      <c r="I15" s="427">
        <v>947778</v>
      </c>
    </row>
    <row r="16" spans="1:11" ht="37.5" customHeight="1">
      <c r="A16" s="373" t="s">
        <v>343</v>
      </c>
      <c r="B16" s="378" t="s">
        <v>344</v>
      </c>
      <c r="C16" s="398" t="s">
        <v>340</v>
      </c>
      <c r="D16" s="376" t="s">
        <v>257</v>
      </c>
      <c r="E16" s="376">
        <v>9120</v>
      </c>
      <c r="F16" s="376" t="s">
        <v>337</v>
      </c>
      <c r="G16" s="376">
        <v>231</v>
      </c>
      <c r="H16" s="441">
        <v>946492</v>
      </c>
      <c r="I16" s="427">
        <v>946492</v>
      </c>
    </row>
    <row r="17" spans="1:9">
      <c r="A17" s="380"/>
      <c r="B17" s="381" t="s">
        <v>345</v>
      </c>
      <c r="C17" s="382"/>
      <c r="D17" s="383"/>
      <c r="E17" s="383"/>
      <c r="F17" s="383"/>
      <c r="G17" s="383"/>
      <c r="H17" s="382">
        <v>4719659</v>
      </c>
      <c r="I17" s="427">
        <v>4719659</v>
      </c>
    </row>
    <row r="18" spans="1:9">
      <c r="A18" s="373" t="s">
        <v>346</v>
      </c>
      <c r="B18" s="374" t="s">
        <v>347</v>
      </c>
      <c r="C18" s="375"/>
      <c r="D18" s="376"/>
      <c r="E18" s="376"/>
      <c r="F18" s="376"/>
      <c r="G18" s="376"/>
      <c r="H18" s="376"/>
      <c r="I18" s="427">
        <v>0</v>
      </c>
    </row>
    <row r="19" spans="1:9" ht="30.75" customHeight="1">
      <c r="A19" s="373" t="s">
        <v>334</v>
      </c>
      <c r="B19" s="363" t="s">
        <v>348</v>
      </c>
      <c r="C19" s="375" t="s">
        <v>340</v>
      </c>
      <c r="D19" s="376" t="s">
        <v>257</v>
      </c>
      <c r="E19" s="376">
        <v>1110</v>
      </c>
      <c r="F19" s="384" t="s">
        <v>349</v>
      </c>
      <c r="G19" s="401">
        <v>231</v>
      </c>
      <c r="H19" s="384">
        <v>4240807</v>
      </c>
      <c r="I19" s="427">
        <v>4240807</v>
      </c>
    </row>
    <row r="20" spans="1:9" ht="64.5" customHeight="1">
      <c r="A20" s="373" t="s">
        <v>338</v>
      </c>
      <c r="B20" s="400" t="s">
        <v>350</v>
      </c>
      <c r="C20" s="375" t="s">
        <v>340</v>
      </c>
      <c r="D20" s="376" t="s">
        <v>257</v>
      </c>
      <c r="E20" s="376">
        <v>1110</v>
      </c>
      <c r="F20" s="384" t="s">
        <v>349</v>
      </c>
      <c r="G20" s="401">
        <v>231</v>
      </c>
      <c r="H20" s="384">
        <v>1855397</v>
      </c>
      <c r="I20" s="427">
        <v>1855397</v>
      </c>
    </row>
    <row r="21" spans="1:9" ht="58.5" customHeight="1">
      <c r="A21" s="373" t="s">
        <v>351</v>
      </c>
      <c r="B21" s="377" t="s">
        <v>352</v>
      </c>
      <c r="C21" s="375" t="s">
        <v>340</v>
      </c>
      <c r="D21" s="376" t="s">
        <v>257</v>
      </c>
      <c r="E21" s="376">
        <v>1110</v>
      </c>
      <c r="F21" s="384" t="s">
        <v>349</v>
      </c>
      <c r="G21" s="402">
        <v>231</v>
      </c>
      <c r="H21" s="384">
        <v>1260000</v>
      </c>
      <c r="I21" s="427">
        <v>1260000</v>
      </c>
    </row>
    <row r="22" spans="1:9" ht="30" customHeight="1">
      <c r="A22" s="373" t="s">
        <v>353</v>
      </c>
      <c r="B22" s="377" t="s">
        <v>354</v>
      </c>
      <c r="C22" s="375" t="s">
        <v>340</v>
      </c>
      <c r="D22" s="376" t="s">
        <v>257</v>
      </c>
      <c r="E22" s="376">
        <v>1110</v>
      </c>
      <c r="F22" s="384" t="s">
        <v>349</v>
      </c>
      <c r="G22" s="401">
        <v>231</v>
      </c>
      <c r="H22" s="384">
        <v>330858</v>
      </c>
      <c r="I22" s="427">
        <v>330858</v>
      </c>
    </row>
    <row r="23" spans="1:9" ht="41.25" customHeight="1">
      <c r="A23" s="373" t="s">
        <v>341</v>
      </c>
      <c r="B23" s="363" t="s">
        <v>355</v>
      </c>
      <c r="C23" s="375" t="s">
        <v>340</v>
      </c>
      <c r="D23" s="376" t="s">
        <v>257</v>
      </c>
      <c r="E23" s="376">
        <v>1110</v>
      </c>
      <c r="F23" s="384" t="s">
        <v>349</v>
      </c>
      <c r="G23" s="401">
        <v>231</v>
      </c>
      <c r="H23" s="384">
        <v>1483916</v>
      </c>
      <c r="I23" s="427">
        <v>1483916</v>
      </c>
    </row>
    <row r="24" spans="1:9" ht="37.5" customHeight="1">
      <c r="A24" s="373" t="s">
        <v>343</v>
      </c>
      <c r="B24" s="363" t="s">
        <v>356</v>
      </c>
      <c r="C24" s="375" t="s">
        <v>340</v>
      </c>
      <c r="D24" s="376" t="s">
        <v>257</v>
      </c>
      <c r="E24" s="376">
        <v>1110</v>
      </c>
      <c r="F24" s="384" t="s">
        <v>349</v>
      </c>
      <c r="G24" s="402">
        <v>231</v>
      </c>
      <c r="H24" s="384">
        <v>158000</v>
      </c>
      <c r="I24" s="427">
        <v>158000</v>
      </c>
    </row>
    <row r="25" spans="1:9" ht="22.5" customHeight="1">
      <c r="A25" s="373" t="s">
        <v>357</v>
      </c>
      <c r="B25" s="377" t="s">
        <v>358</v>
      </c>
      <c r="C25" s="375" t="s">
        <v>340</v>
      </c>
      <c r="D25" s="376" t="s">
        <v>257</v>
      </c>
      <c r="E25" s="376">
        <v>1110</v>
      </c>
      <c r="F25" s="384" t="s">
        <v>349</v>
      </c>
      <c r="G25" s="401">
        <v>230</v>
      </c>
      <c r="H25" s="384">
        <v>2720000</v>
      </c>
      <c r="I25" s="427">
        <v>2720000</v>
      </c>
    </row>
    <row r="26" spans="1:9" ht="48.75" customHeight="1">
      <c r="A26" s="373" t="s">
        <v>522</v>
      </c>
      <c r="B26" s="366" t="s">
        <v>359</v>
      </c>
      <c r="C26" s="375" t="s">
        <v>340</v>
      </c>
      <c r="D26" s="376" t="s">
        <v>257</v>
      </c>
      <c r="E26" s="376">
        <v>1110</v>
      </c>
      <c r="F26" s="384" t="s">
        <v>349</v>
      </c>
      <c r="G26" s="401">
        <v>231</v>
      </c>
      <c r="H26" s="394">
        <v>11234</v>
      </c>
      <c r="I26" s="427">
        <v>11234</v>
      </c>
    </row>
    <row r="27" spans="1:9" ht="48.75" customHeight="1">
      <c r="A27" s="373" t="s">
        <v>523</v>
      </c>
      <c r="B27" s="378" t="s">
        <v>360</v>
      </c>
      <c r="C27" s="375" t="s">
        <v>340</v>
      </c>
      <c r="D27" s="376" t="s">
        <v>257</v>
      </c>
      <c r="E27" s="376">
        <v>1110</v>
      </c>
      <c r="F27" s="384" t="s">
        <v>349</v>
      </c>
      <c r="G27" s="401">
        <v>231</v>
      </c>
      <c r="H27" s="395">
        <v>61800</v>
      </c>
      <c r="I27" s="427">
        <v>61800</v>
      </c>
    </row>
    <row r="28" spans="1:9" ht="63" customHeight="1">
      <c r="A28" s="373" t="s">
        <v>524</v>
      </c>
      <c r="B28" s="378" t="s">
        <v>361</v>
      </c>
      <c r="C28" s="375" t="s">
        <v>340</v>
      </c>
      <c r="D28" s="376" t="s">
        <v>257</v>
      </c>
      <c r="E28" s="376">
        <v>1110</v>
      </c>
      <c r="F28" s="384" t="s">
        <v>349</v>
      </c>
      <c r="G28" s="401">
        <v>231</v>
      </c>
      <c r="H28" s="435">
        <v>4355736</v>
      </c>
      <c r="I28" s="427">
        <v>4355736</v>
      </c>
    </row>
    <row r="29" spans="1:9">
      <c r="A29" s="373" t="s">
        <v>525</v>
      </c>
      <c r="B29" s="368" t="s">
        <v>362</v>
      </c>
      <c r="C29" s="375" t="s">
        <v>340</v>
      </c>
      <c r="D29" s="376" t="s">
        <v>257</v>
      </c>
      <c r="E29" s="376">
        <v>1110</v>
      </c>
      <c r="F29" s="384" t="s">
        <v>349</v>
      </c>
      <c r="G29" s="401">
        <v>231</v>
      </c>
      <c r="H29" s="442">
        <v>1194928</v>
      </c>
      <c r="I29" s="439">
        <v>1194928</v>
      </c>
    </row>
    <row r="30" spans="1:9">
      <c r="A30" s="373" t="s">
        <v>526</v>
      </c>
      <c r="B30" s="368" t="s">
        <v>363</v>
      </c>
      <c r="C30" s="375" t="s">
        <v>340</v>
      </c>
      <c r="D30" s="376" t="s">
        <v>257</v>
      </c>
      <c r="E30" s="376">
        <v>1110</v>
      </c>
      <c r="F30" s="384" t="s">
        <v>349</v>
      </c>
      <c r="G30" s="401">
        <v>231</v>
      </c>
      <c r="H30" s="442">
        <v>299718</v>
      </c>
      <c r="I30" s="439">
        <v>299718</v>
      </c>
    </row>
    <row r="31" spans="1:9">
      <c r="A31" s="373"/>
      <c r="B31" s="368" t="s">
        <v>364</v>
      </c>
      <c r="C31" s="375"/>
      <c r="D31" s="376"/>
      <c r="E31" s="376"/>
      <c r="F31" s="384"/>
      <c r="G31" s="401"/>
      <c r="H31" s="409">
        <v>17972394</v>
      </c>
      <c r="I31" s="427">
        <v>17972394</v>
      </c>
    </row>
    <row r="32" spans="1:9">
      <c r="A32" s="373" t="s">
        <v>365</v>
      </c>
      <c r="B32" s="385" t="s">
        <v>366</v>
      </c>
      <c r="C32" s="375"/>
      <c r="D32" s="376"/>
      <c r="E32" s="376"/>
      <c r="F32" s="376"/>
      <c r="G32" s="376"/>
      <c r="H32" s="376"/>
      <c r="I32" s="427">
        <v>0</v>
      </c>
    </row>
    <row r="33" spans="1:9">
      <c r="A33" s="373"/>
      <c r="B33" s="371" t="s">
        <v>367</v>
      </c>
      <c r="C33" s="375" t="s">
        <v>256</v>
      </c>
      <c r="D33" s="376" t="s">
        <v>297</v>
      </c>
      <c r="E33" s="376">
        <v>4260</v>
      </c>
      <c r="F33" s="403" t="s">
        <v>349</v>
      </c>
      <c r="G33" s="376">
        <v>231</v>
      </c>
      <c r="H33" s="384">
        <v>4086900</v>
      </c>
      <c r="I33" s="427">
        <v>4086900</v>
      </c>
    </row>
    <row r="34" spans="1:9">
      <c r="A34" s="373"/>
      <c r="B34" s="371" t="s">
        <v>368</v>
      </c>
      <c r="C34" s="375"/>
      <c r="D34" s="376"/>
      <c r="E34" s="376"/>
      <c r="F34" s="403"/>
      <c r="G34" s="376"/>
      <c r="H34" s="384">
        <v>4086900</v>
      </c>
      <c r="I34" s="427">
        <v>4086900</v>
      </c>
    </row>
    <row r="35" spans="1:9">
      <c r="A35" s="373" t="s">
        <v>369</v>
      </c>
      <c r="B35" s="385" t="s">
        <v>370</v>
      </c>
      <c r="C35" s="375"/>
      <c r="D35" s="376"/>
      <c r="E35" s="376"/>
      <c r="F35" s="376"/>
      <c r="G35" s="376"/>
      <c r="H35" s="375"/>
      <c r="I35" s="427">
        <v>0</v>
      </c>
    </row>
    <row r="36" spans="1:9">
      <c r="A36" s="416" t="s">
        <v>371</v>
      </c>
      <c r="B36" s="377" t="s">
        <v>372</v>
      </c>
      <c r="C36" s="375" t="s">
        <v>256</v>
      </c>
      <c r="D36" s="375" t="s">
        <v>257</v>
      </c>
      <c r="E36" s="375">
        <v>4530</v>
      </c>
      <c r="F36" s="375" t="s">
        <v>349</v>
      </c>
      <c r="G36" s="375">
        <v>231</v>
      </c>
      <c r="H36" s="375">
        <v>5470750</v>
      </c>
      <c r="I36" s="427">
        <v>5470750</v>
      </c>
    </row>
    <row r="37" spans="1:9">
      <c r="A37" s="416" t="s">
        <v>373</v>
      </c>
      <c r="B37" s="377" t="s">
        <v>374</v>
      </c>
      <c r="C37" s="375" t="s">
        <v>256</v>
      </c>
      <c r="D37" s="375" t="s">
        <v>257</v>
      </c>
      <c r="E37" s="375">
        <v>4530</v>
      </c>
      <c r="F37" s="375" t="s">
        <v>349</v>
      </c>
      <c r="G37" s="375">
        <v>231</v>
      </c>
      <c r="H37" s="375">
        <v>11000000</v>
      </c>
      <c r="I37" s="427">
        <v>11000000</v>
      </c>
    </row>
    <row r="38" spans="1:9">
      <c r="A38" s="416" t="s">
        <v>375</v>
      </c>
      <c r="B38" s="377" t="s">
        <v>376</v>
      </c>
      <c r="C38" s="375" t="s">
        <v>256</v>
      </c>
      <c r="D38" s="375" t="s">
        <v>257</v>
      </c>
      <c r="E38" s="375">
        <v>4530</v>
      </c>
      <c r="F38" s="375" t="s">
        <v>349</v>
      </c>
      <c r="G38" s="375">
        <v>231</v>
      </c>
      <c r="H38" s="375">
        <v>4500000</v>
      </c>
      <c r="I38" s="427">
        <v>4500000</v>
      </c>
    </row>
    <row r="39" spans="1:9" ht="54.75" customHeight="1">
      <c r="A39" s="416" t="s">
        <v>377</v>
      </c>
      <c r="B39" s="417" t="s">
        <v>378</v>
      </c>
      <c r="C39" s="375" t="s">
        <v>256</v>
      </c>
      <c r="D39" s="375" t="s">
        <v>257</v>
      </c>
      <c r="E39" s="375">
        <v>4530</v>
      </c>
      <c r="F39" s="375" t="s">
        <v>349</v>
      </c>
      <c r="G39" s="375">
        <v>231</v>
      </c>
      <c r="H39" s="375">
        <v>1000000</v>
      </c>
      <c r="I39" s="427">
        <v>1000000</v>
      </c>
    </row>
    <row r="40" spans="1:9">
      <c r="A40" s="418"/>
      <c r="B40" s="419" t="s">
        <v>379</v>
      </c>
      <c r="C40" s="382"/>
      <c r="D40" s="382"/>
      <c r="E40" s="382"/>
      <c r="F40" s="382"/>
      <c r="G40" s="382"/>
      <c r="H40" s="382">
        <v>21970750</v>
      </c>
      <c r="I40" s="427">
        <v>21970750</v>
      </c>
    </row>
    <row r="41" spans="1:9">
      <c r="A41" s="373" t="s">
        <v>380</v>
      </c>
      <c r="B41" s="385" t="s">
        <v>381</v>
      </c>
      <c r="C41" s="375"/>
      <c r="D41" s="375"/>
      <c r="E41" s="375"/>
      <c r="F41" s="375"/>
      <c r="G41" s="375"/>
      <c r="H41" s="375"/>
      <c r="I41" s="427">
        <v>0</v>
      </c>
    </row>
    <row r="42" spans="1:9" ht="45.75" customHeight="1">
      <c r="A42" s="373" t="s">
        <v>351</v>
      </c>
      <c r="B42" s="404" t="s">
        <v>382</v>
      </c>
      <c r="C42" s="375" t="s">
        <v>340</v>
      </c>
      <c r="D42" s="375" t="s">
        <v>257</v>
      </c>
      <c r="E42" s="375">
        <v>6370</v>
      </c>
      <c r="F42" s="375" t="s">
        <v>349</v>
      </c>
      <c r="G42" s="375">
        <v>231</v>
      </c>
      <c r="H42" s="379">
        <v>12223216</v>
      </c>
      <c r="I42" s="427">
        <v>12223216</v>
      </c>
    </row>
    <row r="43" spans="1:9">
      <c r="A43" s="380"/>
      <c r="B43" s="411" t="s">
        <v>383</v>
      </c>
      <c r="C43" s="382"/>
      <c r="D43" s="382"/>
      <c r="E43" s="382"/>
      <c r="F43" s="382"/>
      <c r="G43" s="382"/>
      <c r="H43" s="372">
        <v>12223216</v>
      </c>
      <c r="I43" s="427">
        <v>12223216</v>
      </c>
    </row>
    <row r="44" spans="1:9">
      <c r="A44" s="373" t="s">
        <v>384</v>
      </c>
      <c r="B44" s="374" t="s">
        <v>385</v>
      </c>
      <c r="C44" s="375"/>
      <c r="D44" s="375"/>
      <c r="E44" s="375"/>
      <c r="F44" s="375"/>
      <c r="G44" s="375"/>
      <c r="H44" s="375"/>
      <c r="I44" s="427">
        <v>0</v>
      </c>
    </row>
    <row r="45" spans="1:9" ht="39" customHeight="1">
      <c r="A45" s="373" t="s">
        <v>334</v>
      </c>
      <c r="B45" s="386" t="s">
        <v>386</v>
      </c>
      <c r="C45" s="375" t="s">
        <v>256</v>
      </c>
      <c r="D45" s="375" t="s">
        <v>257</v>
      </c>
      <c r="E45" s="375">
        <v>8140</v>
      </c>
      <c r="F45" s="375" t="s">
        <v>349</v>
      </c>
      <c r="G45" s="375">
        <v>231</v>
      </c>
      <c r="H45" s="436">
        <v>3565419</v>
      </c>
      <c r="I45" s="427">
        <v>3565419</v>
      </c>
    </row>
    <row r="46" spans="1:9" ht="54.75" customHeight="1">
      <c r="A46" s="380"/>
      <c r="B46" s="370" t="s">
        <v>387</v>
      </c>
      <c r="C46" s="375" t="s">
        <v>388</v>
      </c>
      <c r="D46" s="375" t="s">
        <v>257</v>
      </c>
      <c r="E46" s="375">
        <v>8140</v>
      </c>
      <c r="F46" s="375" t="s">
        <v>349</v>
      </c>
      <c r="G46" s="375">
        <v>231</v>
      </c>
      <c r="H46" s="375">
        <v>6400000</v>
      </c>
      <c r="I46" s="427">
        <v>6400000</v>
      </c>
    </row>
    <row r="47" spans="1:9">
      <c r="A47" s="380"/>
      <c r="B47" s="410" t="s">
        <v>389</v>
      </c>
      <c r="C47" s="375"/>
      <c r="D47" s="375"/>
      <c r="E47" s="375"/>
      <c r="F47" s="375"/>
      <c r="G47" s="375"/>
      <c r="H47" s="382">
        <v>9965419</v>
      </c>
      <c r="I47" s="427">
        <v>9965419</v>
      </c>
    </row>
    <row r="48" spans="1:9">
      <c r="A48" s="373" t="s">
        <v>94</v>
      </c>
      <c r="B48" s="381" t="s">
        <v>390</v>
      </c>
      <c r="C48" s="375"/>
      <c r="D48" s="375"/>
      <c r="E48" s="375"/>
      <c r="F48" s="375"/>
      <c r="G48" s="375"/>
      <c r="H48" s="382">
        <v>41622790</v>
      </c>
      <c r="I48" s="427">
        <v>41622790</v>
      </c>
    </row>
    <row r="49" spans="1:9">
      <c r="A49" s="387" t="s">
        <v>332</v>
      </c>
      <c r="B49" s="374" t="s">
        <v>391</v>
      </c>
      <c r="C49" s="388"/>
      <c r="D49" s="388"/>
      <c r="E49" s="388"/>
      <c r="F49" s="388"/>
      <c r="G49" s="388"/>
      <c r="H49" s="388"/>
      <c r="I49" s="427">
        <v>0</v>
      </c>
    </row>
    <row r="50" spans="1:9" ht="54" customHeight="1">
      <c r="A50" s="373"/>
      <c r="B50" s="389" t="s">
        <v>392</v>
      </c>
      <c r="C50" s="375" t="s">
        <v>259</v>
      </c>
      <c r="D50" s="390" t="s">
        <v>257</v>
      </c>
      <c r="E50" s="390">
        <v>9120</v>
      </c>
      <c r="F50" s="375" t="s">
        <v>393</v>
      </c>
      <c r="G50" s="375">
        <v>231</v>
      </c>
      <c r="H50" s="375">
        <v>7407300</v>
      </c>
      <c r="I50" s="427">
        <v>7407300</v>
      </c>
    </row>
    <row r="51" spans="1:9" ht="50.25" customHeight="1">
      <c r="A51" s="373"/>
      <c r="B51" s="397" t="s">
        <v>394</v>
      </c>
      <c r="C51" s="375" t="s">
        <v>259</v>
      </c>
      <c r="D51" s="390" t="s">
        <v>257</v>
      </c>
      <c r="E51" s="390">
        <v>9120</v>
      </c>
      <c r="F51" s="375" t="s">
        <v>393</v>
      </c>
      <c r="G51" s="375">
        <v>231</v>
      </c>
      <c r="H51" s="375">
        <v>1326749</v>
      </c>
      <c r="I51" s="427">
        <v>1326749</v>
      </c>
    </row>
    <row r="52" spans="1:9" ht="34.5" customHeight="1">
      <c r="A52" s="380"/>
      <c r="B52" s="367" t="s">
        <v>395</v>
      </c>
      <c r="C52" s="375" t="s">
        <v>259</v>
      </c>
      <c r="D52" s="390" t="s">
        <v>257</v>
      </c>
      <c r="E52" s="390">
        <v>9120</v>
      </c>
      <c r="F52" s="375" t="s">
        <v>393</v>
      </c>
      <c r="G52" s="375">
        <v>231</v>
      </c>
      <c r="H52" s="375">
        <v>990460</v>
      </c>
      <c r="I52" s="427">
        <v>990460</v>
      </c>
    </row>
    <row r="53" spans="1:9">
      <c r="A53" s="380"/>
      <c r="B53" s="412" t="s">
        <v>345</v>
      </c>
      <c r="C53" s="382"/>
      <c r="D53" s="413"/>
      <c r="E53" s="413"/>
      <c r="F53" s="382"/>
      <c r="G53" s="382"/>
      <c r="H53" s="382">
        <v>9724509</v>
      </c>
      <c r="I53" s="427">
        <v>9724509</v>
      </c>
    </row>
    <row r="54" spans="1:9">
      <c r="A54" s="380" t="s">
        <v>346</v>
      </c>
      <c r="B54" s="381" t="s">
        <v>396</v>
      </c>
      <c r="C54" s="382"/>
      <c r="D54" s="382"/>
      <c r="E54" s="382"/>
      <c r="F54" s="382"/>
      <c r="G54" s="382"/>
      <c r="H54" s="382"/>
      <c r="I54" s="427">
        <v>0</v>
      </c>
    </row>
    <row r="55" spans="1:9" ht="21" customHeight="1">
      <c r="A55" s="380">
        <v>1</v>
      </c>
      <c r="B55" s="370" t="s">
        <v>397</v>
      </c>
      <c r="C55" s="375" t="s">
        <v>259</v>
      </c>
      <c r="D55" s="375" t="s">
        <v>257</v>
      </c>
      <c r="E55" s="375">
        <v>1110</v>
      </c>
      <c r="F55" s="375" t="s">
        <v>393</v>
      </c>
      <c r="G55" s="375">
        <v>230</v>
      </c>
      <c r="H55" s="375">
        <v>4259920</v>
      </c>
      <c r="I55" s="427">
        <v>4259920</v>
      </c>
    </row>
    <row r="56" spans="1:9" ht="35.25" customHeight="1">
      <c r="A56" s="373">
        <v>2</v>
      </c>
      <c r="B56" s="370" t="s">
        <v>398</v>
      </c>
      <c r="C56" s="375" t="s">
        <v>259</v>
      </c>
      <c r="D56" s="375" t="s">
        <v>257</v>
      </c>
      <c r="E56" s="375">
        <v>1110</v>
      </c>
      <c r="F56" s="375" t="s">
        <v>393</v>
      </c>
      <c r="G56" s="375">
        <v>231</v>
      </c>
      <c r="H56" s="375">
        <v>416300</v>
      </c>
      <c r="I56" s="427">
        <v>416300</v>
      </c>
    </row>
    <row r="57" spans="1:9" ht="35.25" customHeight="1">
      <c r="A57" s="380">
        <v>3</v>
      </c>
      <c r="B57" s="399" t="s">
        <v>399</v>
      </c>
      <c r="C57" s="375" t="s">
        <v>259</v>
      </c>
      <c r="D57" s="375" t="s">
        <v>257</v>
      </c>
      <c r="E57" s="375">
        <v>1110</v>
      </c>
      <c r="F57" s="375" t="s">
        <v>393</v>
      </c>
      <c r="G57" s="375">
        <v>231</v>
      </c>
      <c r="H57" s="375">
        <v>33000</v>
      </c>
      <c r="I57" s="427">
        <v>33000</v>
      </c>
    </row>
    <row r="58" spans="1:9" ht="36" customHeight="1">
      <c r="A58" s="373">
        <v>4</v>
      </c>
      <c r="B58" s="404" t="s">
        <v>400</v>
      </c>
      <c r="C58" s="375" t="s">
        <v>259</v>
      </c>
      <c r="D58" s="375" t="s">
        <v>257</v>
      </c>
      <c r="E58" s="375">
        <v>1110</v>
      </c>
      <c r="F58" s="375" t="s">
        <v>393</v>
      </c>
      <c r="G58" s="376">
        <v>231</v>
      </c>
      <c r="H58" s="375">
        <v>492144</v>
      </c>
      <c r="I58" s="427">
        <v>492144</v>
      </c>
    </row>
    <row r="59" spans="1:9" ht="42.75" customHeight="1">
      <c r="A59" s="380">
        <v>5</v>
      </c>
      <c r="B59" s="404" t="s">
        <v>401</v>
      </c>
      <c r="C59" s="375" t="s">
        <v>259</v>
      </c>
      <c r="D59" s="375" t="s">
        <v>257</v>
      </c>
      <c r="E59" s="375">
        <v>1110</v>
      </c>
      <c r="F59" s="375" t="s">
        <v>393</v>
      </c>
      <c r="G59" s="375">
        <v>231</v>
      </c>
      <c r="H59" s="375">
        <v>21600</v>
      </c>
      <c r="I59" s="427">
        <v>21600</v>
      </c>
    </row>
    <row r="60" spans="1:9" ht="27.75" customHeight="1">
      <c r="A60" s="373">
        <v>6</v>
      </c>
      <c r="B60" s="399" t="s">
        <v>402</v>
      </c>
      <c r="C60" s="375" t="s">
        <v>259</v>
      </c>
      <c r="D60" s="375" t="s">
        <v>257</v>
      </c>
      <c r="E60" s="375">
        <v>1110</v>
      </c>
      <c r="F60" s="375" t="s">
        <v>393</v>
      </c>
      <c r="G60" s="376">
        <v>231</v>
      </c>
      <c r="H60" s="375">
        <v>144000</v>
      </c>
      <c r="I60" s="427">
        <v>144000</v>
      </c>
    </row>
    <row r="61" spans="1:9" ht="35.25" customHeight="1">
      <c r="A61" s="380">
        <v>7</v>
      </c>
      <c r="B61" s="399" t="s">
        <v>403</v>
      </c>
      <c r="C61" s="375" t="s">
        <v>259</v>
      </c>
      <c r="D61" s="375" t="s">
        <v>257</v>
      </c>
      <c r="E61" s="375">
        <v>1110</v>
      </c>
      <c r="F61" s="375" t="s">
        <v>393</v>
      </c>
      <c r="G61" s="375">
        <v>231</v>
      </c>
      <c r="H61" s="375">
        <v>132000</v>
      </c>
      <c r="I61" s="427">
        <v>132000</v>
      </c>
    </row>
    <row r="62" spans="1:9" ht="30.75" customHeight="1">
      <c r="A62" s="373">
        <v>8</v>
      </c>
      <c r="B62" s="399" t="s">
        <v>404</v>
      </c>
      <c r="C62" s="375" t="s">
        <v>259</v>
      </c>
      <c r="D62" s="375" t="s">
        <v>257</v>
      </c>
      <c r="E62" s="375">
        <v>1110</v>
      </c>
      <c r="F62" s="375" t="s">
        <v>393</v>
      </c>
      <c r="G62" s="376">
        <v>231</v>
      </c>
      <c r="H62" s="375">
        <v>46800</v>
      </c>
      <c r="I62" s="427">
        <v>46800</v>
      </c>
    </row>
    <row r="63" spans="1:9" ht="34.5" customHeight="1">
      <c r="A63" s="380">
        <v>9</v>
      </c>
      <c r="B63" s="399" t="s">
        <v>405</v>
      </c>
      <c r="C63" s="375" t="s">
        <v>259</v>
      </c>
      <c r="D63" s="375" t="s">
        <v>257</v>
      </c>
      <c r="E63" s="375">
        <v>1110</v>
      </c>
      <c r="F63" s="375" t="s">
        <v>393</v>
      </c>
      <c r="G63" s="375">
        <v>231</v>
      </c>
      <c r="H63" s="375">
        <v>2100</v>
      </c>
      <c r="I63" s="427">
        <v>2100</v>
      </c>
    </row>
    <row r="64" spans="1:9" ht="48" customHeight="1">
      <c r="A64" s="373">
        <v>10</v>
      </c>
      <c r="B64" s="399" t="s">
        <v>406</v>
      </c>
      <c r="C64" s="375" t="s">
        <v>259</v>
      </c>
      <c r="D64" s="375" t="s">
        <v>257</v>
      </c>
      <c r="E64" s="375">
        <v>1110</v>
      </c>
      <c r="F64" s="375" t="s">
        <v>393</v>
      </c>
      <c r="G64" s="376">
        <v>231</v>
      </c>
      <c r="H64" s="375">
        <v>849408</v>
      </c>
      <c r="I64" s="427">
        <v>849408</v>
      </c>
    </row>
    <row r="65" spans="1:9" ht="51" customHeight="1">
      <c r="A65" s="418">
        <v>11</v>
      </c>
      <c r="B65" s="428" t="s">
        <v>407</v>
      </c>
      <c r="C65" s="375" t="s">
        <v>259</v>
      </c>
      <c r="D65" s="375" t="s">
        <v>257</v>
      </c>
      <c r="E65" s="375">
        <v>1110</v>
      </c>
      <c r="F65" s="375" t="s">
        <v>393</v>
      </c>
      <c r="G65" s="375">
        <v>231</v>
      </c>
      <c r="H65" s="375">
        <v>54000</v>
      </c>
      <c r="I65" s="427">
        <v>54000</v>
      </c>
    </row>
    <row r="66" spans="1:9" ht="27.75" customHeight="1">
      <c r="A66" s="373">
        <v>12</v>
      </c>
      <c r="B66" s="399" t="s">
        <v>408</v>
      </c>
      <c r="C66" s="375" t="s">
        <v>259</v>
      </c>
      <c r="D66" s="375" t="s">
        <v>257</v>
      </c>
      <c r="E66" s="375">
        <v>1110</v>
      </c>
      <c r="F66" s="375" t="s">
        <v>393</v>
      </c>
      <c r="G66" s="376">
        <v>231</v>
      </c>
      <c r="H66" s="375">
        <v>2640</v>
      </c>
      <c r="I66" s="427">
        <v>2640</v>
      </c>
    </row>
    <row r="67" spans="1:9" ht="60" customHeight="1">
      <c r="A67" s="380">
        <v>13</v>
      </c>
      <c r="B67" s="399" t="s">
        <v>409</v>
      </c>
      <c r="C67" s="375" t="s">
        <v>259</v>
      </c>
      <c r="D67" s="375" t="s">
        <v>257</v>
      </c>
      <c r="E67" s="375">
        <v>1110</v>
      </c>
      <c r="F67" s="375" t="s">
        <v>393</v>
      </c>
      <c r="G67" s="375">
        <v>231</v>
      </c>
      <c r="H67" s="375">
        <v>24000</v>
      </c>
      <c r="I67" s="427">
        <v>24000</v>
      </c>
    </row>
    <row r="68" spans="1:9" ht="53.25" customHeight="1">
      <c r="A68" s="373">
        <v>14</v>
      </c>
      <c r="B68" s="399" t="s">
        <v>410</v>
      </c>
      <c r="C68" s="375" t="s">
        <v>259</v>
      </c>
      <c r="D68" s="375" t="s">
        <v>257</v>
      </c>
      <c r="E68" s="375">
        <v>1110</v>
      </c>
      <c r="F68" s="375" t="s">
        <v>393</v>
      </c>
      <c r="G68" s="375">
        <v>231</v>
      </c>
      <c r="H68" s="375">
        <v>180000</v>
      </c>
      <c r="I68" s="427">
        <v>180000</v>
      </c>
    </row>
    <row r="69" spans="1:9" ht="44.25" customHeight="1">
      <c r="A69" s="380">
        <v>15</v>
      </c>
      <c r="B69" s="399" t="s">
        <v>411</v>
      </c>
      <c r="C69" s="375" t="s">
        <v>259</v>
      </c>
      <c r="D69" s="375" t="s">
        <v>257</v>
      </c>
      <c r="E69" s="375">
        <v>1110</v>
      </c>
      <c r="F69" s="375" t="s">
        <v>393</v>
      </c>
      <c r="G69" s="376">
        <v>231</v>
      </c>
      <c r="H69" s="375">
        <v>389357</v>
      </c>
      <c r="I69" s="427">
        <v>389357</v>
      </c>
    </row>
    <row r="70" spans="1:9" ht="40.5" customHeight="1">
      <c r="A70" s="373">
        <v>16</v>
      </c>
      <c r="B70" s="399" t="s">
        <v>412</v>
      </c>
      <c r="C70" s="375" t="s">
        <v>259</v>
      </c>
      <c r="D70" s="375" t="s">
        <v>257</v>
      </c>
      <c r="E70" s="375">
        <v>1110</v>
      </c>
      <c r="F70" s="375" t="s">
        <v>393</v>
      </c>
      <c r="G70" s="375">
        <v>231</v>
      </c>
      <c r="H70" s="375">
        <v>300000</v>
      </c>
      <c r="I70" s="427">
        <v>300000</v>
      </c>
    </row>
    <row r="71" spans="1:9" ht="35.25" customHeight="1">
      <c r="A71" s="380">
        <v>17</v>
      </c>
      <c r="B71" s="399" t="s">
        <v>413</v>
      </c>
      <c r="C71" s="375" t="s">
        <v>259</v>
      </c>
      <c r="D71" s="375" t="s">
        <v>257</v>
      </c>
      <c r="E71" s="375">
        <v>1110</v>
      </c>
      <c r="F71" s="375" t="s">
        <v>393</v>
      </c>
      <c r="G71" s="375">
        <v>231</v>
      </c>
      <c r="H71" s="375">
        <v>1015862</v>
      </c>
      <c r="I71" s="427">
        <v>1015862</v>
      </c>
    </row>
    <row r="72" spans="1:9" ht="59.25" customHeight="1">
      <c r="A72" s="373">
        <v>18</v>
      </c>
      <c r="B72" s="399" t="s">
        <v>414</v>
      </c>
      <c r="C72" s="375" t="s">
        <v>259</v>
      </c>
      <c r="D72" s="375" t="s">
        <v>257</v>
      </c>
      <c r="E72" s="375">
        <v>1110</v>
      </c>
      <c r="F72" s="375" t="s">
        <v>393</v>
      </c>
      <c r="G72" s="376">
        <v>231</v>
      </c>
      <c r="H72" s="375">
        <v>60000</v>
      </c>
      <c r="I72" s="427">
        <v>60000</v>
      </c>
    </row>
    <row r="73" spans="1:9" ht="57.75" customHeight="1">
      <c r="A73" s="380">
        <v>19</v>
      </c>
      <c r="B73" s="399" t="s">
        <v>415</v>
      </c>
      <c r="C73" s="375" t="s">
        <v>259</v>
      </c>
      <c r="D73" s="375" t="s">
        <v>257</v>
      </c>
      <c r="E73" s="375">
        <v>1110</v>
      </c>
      <c r="F73" s="375" t="s">
        <v>393</v>
      </c>
      <c r="G73" s="375">
        <v>231</v>
      </c>
      <c r="H73" s="375">
        <v>48000</v>
      </c>
      <c r="I73" s="427">
        <v>48000</v>
      </c>
    </row>
    <row r="74" spans="1:9" ht="48" customHeight="1">
      <c r="A74" s="373">
        <v>20</v>
      </c>
      <c r="B74" s="399" t="s">
        <v>416</v>
      </c>
      <c r="C74" s="375" t="s">
        <v>259</v>
      </c>
      <c r="D74" s="375" t="s">
        <v>257</v>
      </c>
      <c r="E74" s="375">
        <v>1110</v>
      </c>
      <c r="F74" s="375" t="s">
        <v>393</v>
      </c>
      <c r="G74" s="375">
        <v>231</v>
      </c>
      <c r="H74" s="375">
        <v>264000</v>
      </c>
      <c r="I74" s="427">
        <v>264000</v>
      </c>
    </row>
    <row r="75" spans="1:9">
      <c r="A75" s="380">
        <v>21</v>
      </c>
      <c r="B75" s="404" t="s">
        <v>417</v>
      </c>
      <c r="C75" s="375" t="s">
        <v>259</v>
      </c>
      <c r="D75" s="375" t="s">
        <v>257</v>
      </c>
      <c r="E75" s="375">
        <v>1110</v>
      </c>
      <c r="F75" s="375" t="s">
        <v>393</v>
      </c>
      <c r="G75" s="376">
        <v>231</v>
      </c>
      <c r="H75" s="375">
        <v>408000</v>
      </c>
      <c r="I75" s="427">
        <v>408000</v>
      </c>
    </row>
    <row r="76" spans="1:9" ht="33.75" customHeight="1">
      <c r="A76" s="373">
        <v>22</v>
      </c>
      <c r="B76" s="399" t="s">
        <v>418</v>
      </c>
      <c r="C76" s="375" t="s">
        <v>259</v>
      </c>
      <c r="D76" s="375" t="s">
        <v>257</v>
      </c>
      <c r="E76" s="375">
        <v>1110</v>
      </c>
      <c r="F76" s="375" t="s">
        <v>393</v>
      </c>
      <c r="G76" s="375">
        <v>231</v>
      </c>
      <c r="H76" s="375">
        <v>222000</v>
      </c>
      <c r="I76" s="427">
        <v>222000</v>
      </c>
    </row>
    <row r="77" spans="1:9" ht="42.75" customHeight="1">
      <c r="A77" s="380">
        <v>23</v>
      </c>
      <c r="B77" s="399" t="s">
        <v>419</v>
      </c>
      <c r="C77" s="375" t="s">
        <v>259</v>
      </c>
      <c r="D77" s="375" t="s">
        <v>257</v>
      </c>
      <c r="E77" s="375">
        <v>1110</v>
      </c>
      <c r="F77" s="375" t="s">
        <v>393</v>
      </c>
      <c r="G77" s="375">
        <v>231</v>
      </c>
      <c r="H77" s="375">
        <v>924000</v>
      </c>
      <c r="I77" s="427">
        <v>924000</v>
      </c>
    </row>
    <row r="78" spans="1:9" ht="45" customHeight="1">
      <c r="A78" s="373">
        <v>24</v>
      </c>
      <c r="B78" s="405" t="s">
        <v>420</v>
      </c>
      <c r="C78" s="375" t="s">
        <v>259</v>
      </c>
      <c r="D78" s="375" t="s">
        <v>257</v>
      </c>
      <c r="E78" s="375">
        <v>1110</v>
      </c>
      <c r="F78" s="375" t="s">
        <v>393</v>
      </c>
      <c r="G78" s="376">
        <v>231</v>
      </c>
      <c r="H78" s="375">
        <v>186000</v>
      </c>
      <c r="I78" s="427">
        <v>186000</v>
      </c>
    </row>
    <row r="79" spans="1:9" ht="64.5" customHeight="1">
      <c r="A79" s="380">
        <v>25</v>
      </c>
      <c r="B79" s="366" t="s">
        <v>421</v>
      </c>
      <c r="C79" s="375" t="s">
        <v>259</v>
      </c>
      <c r="D79" s="375" t="s">
        <v>257</v>
      </c>
      <c r="E79" s="375">
        <v>1110</v>
      </c>
      <c r="F79" s="375" t="s">
        <v>393</v>
      </c>
      <c r="G79" s="375">
        <v>231</v>
      </c>
      <c r="H79" s="408">
        <v>39600</v>
      </c>
      <c r="I79" s="427">
        <v>39600</v>
      </c>
    </row>
    <row r="80" spans="1:9" ht="53.25" customHeight="1">
      <c r="A80" s="373">
        <v>26</v>
      </c>
      <c r="B80" s="366" t="s">
        <v>422</v>
      </c>
      <c r="C80" s="375" t="s">
        <v>259</v>
      </c>
      <c r="D80" s="375" t="s">
        <v>257</v>
      </c>
      <c r="E80" s="375">
        <v>1110</v>
      </c>
      <c r="F80" s="375" t="s">
        <v>393</v>
      </c>
      <c r="G80" s="376">
        <v>231</v>
      </c>
      <c r="H80" s="408">
        <v>588000</v>
      </c>
      <c r="I80" s="427">
        <v>588000</v>
      </c>
    </row>
    <row r="81" spans="1:9" ht="60.75" customHeight="1">
      <c r="A81" s="380">
        <v>27</v>
      </c>
      <c r="B81" s="366" t="s">
        <v>423</v>
      </c>
      <c r="C81" s="375" t="s">
        <v>259</v>
      </c>
      <c r="D81" s="375" t="s">
        <v>257</v>
      </c>
      <c r="E81" s="375">
        <v>1110</v>
      </c>
      <c r="F81" s="375" t="s">
        <v>393</v>
      </c>
      <c r="G81" s="375">
        <v>231</v>
      </c>
      <c r="H81" s="408">
        <v>582000</v>
      </c>
      <c r="I81" s="427">
        <v>582000</v>
      </c>
    </row>
    <row r="82" spans="1:9" ht="51" customHeight="1">
      <c r="A82" s="373">
        <v>28</v>
      </c>
      <c r="B82" s="428" t="s">
        <v>424</v>
      </c>
      <c r="C82" s="375" t="s">
        <v>259</v>
      </c>
      <c r="D82" s="375" t="s">
        <v>257</v>
      </c>
      <c r="E82" s="375">
        <v>1110</v>
      </c>
      <c r="F82" s="375" t="s">
        <v>393</v>
      </c>
      <c r="G82" s="375">
        <v>231</v>
      </c>
      <c r="H82" s="408">
        <v>9600</v>
      </c>
      <c r="I82" s="427">
        <v>9600</v>
      </c>
    </row>
    <row r="83" spans="1:9" ht="35.25" customHeight="1">
      <c r="A83" s="380">
        <v>29</v>
      </c>
      <c r="B83" s="428" t="s">
        <v>425</v>
      </c>
      <c r="C83" s="375" t="s">
        <v>259</v>
      </c>
      <c r="D83" s="375" t="s">
        <v>257</v>
      </c>
      <c r="E83" s="375">
        <v>1110</v>
      </c>
      <c r="F83" s="375" t="s">
        <v>393</v>
      </c>
      <c r="G83" s="376">
        <v>231</v>
      </c>
      <c r="H83" s="408">
        <v>93600</v>
      </c>
      <c r="I83" s="427">
        <v>93600</v>
      </c>
    </row>
    <row r="84" spans="1:9" ht="38.25" customHeight="1">
      <c r="A84" s="380">
        <v>30</v>
      </c>
      <c r="B84" s="429" t="s">
        <v>426</v>
      </c>
      <c r="C84" s="375" t="s">
        <v>259</v>
      </c>
      <c r="D84" s="375" t="s">
        <v>257</v>
      </c>
      <c r="E84" s="375">
        <v>1110</v>
      </c>
      <c r="F84" s="375" t="s">
        <v>393</v>
      </c>
      <c r="G84" s="375">
        <v>231</v>
      </c>
      <c r="H84" s="408">
        <v>81600</v>
      </c>
      <c r="I84" s="427">
        <v>81600</v>
      </c>
    </row>
    <row r="85" spans="1:9" ht="31.5" customHeight="1">
      <c r="A85" s="373">
        <v>31</v>
      </c>
      <c r="B85" s="429" t="s">
        <v>427</v>
      </c>
      <c r="C85" s="375" t="s">
        <v>259</v>
      </c>
      <c r="D85" s="375" t="s">
        <v>257</v>
      </c>
      <c r="E85" s="375">
        <v>1110</v>
      </c>
      <c r="F85" s="375" t="s">
        <v>393</v>
      </c>
      <c r="G85" s="375">
        <v>231</v>
      </c>
      <c r="H85" s="408">
        <v>1800</v>
      </c>
      <c r="I85" s="427">
        <v>1800</v>
      </c>
    </row>
    <row r="86" spans="1:9" ht="48.75" customHeight="1">
      <c r="A86" s="380">
        <v>32</v>
      </c>
      <c r="B86" s="429" t="s">
        <v>428</v>
      </c>
      <c r="C86" s="375" t="s">
        <v>259</v>
      </c>
      <c r="D86" s="375" t="s">
        <v>257</v>
      </c>
      <c r="E86" s="375">
        <v>1110</v>
      </c>
      <c r="F86" s="375" t="s">
        <v>393</v>
      </c>
      <c r="G86" s="376">
        <v>231</v>
      </c>
      <c r="H86" s="408">
        <v>9600</v>
      </c>
      <c r="I86" s="427">
        <v>9600</v>
      </c>
    </row>
    <row r="87" spans="1:9" ht="39.75" customHeight="1">
      <c r="A87" s="380">
        <v>33</v>
      </c>
      <c r="B87" s="429" t="s">
        <v>429</v>
      </c>
      <c r="C87" s="375" t="s">
        <v>259</v>
      </c>
      <c r="D87" s="375" t="s">
        <v>257</v>
      </c>
      <c r="E87" s="375">
        <v>1110</v>
      </c>
      <c r="F87" s="375" t="s">
        <v>393</v>
      </c>
      <c r="G87" s="375">
        <v>231</v>
      </c>
      <c r="H87" s="408">
        <v>15600</v>
      </c>
      <c r="I87" s="427">
        <v>15600</v>
      </c>
    </row>
    <row r="88" spans="1:9" ht="38.25" customHeight="1">
      <c r="A88" s="380">
        <v>34</v>
      </c>
      <c r="B88" s="429" t="s">
        <v>430</v>
      </c>
      <c r="C88" s="375" t="s">
        <v>259</v>
      </c>
      <c r="D88" s="375" t="s">
        <v>257</v>
      </c>
      <c r="E88" s="375">
        <v>1110</v>
      </c>
      <c r="F88" s="375" t="s">
        <v>393</v>
      </c>
      <c r="G88" s="376">
        <v>231</v>
      </c>
      <c r="H88" s="408">
        <v>36000</v>
      </c>
      <c r="I88" s="427">
        <v>36000</v>
      </c>
    </row>
    <row r="89" spans="1:9" ht="38.25" customHeight="1">
      <c r="A89" s="380">
        <v>36</v>
      </c>
      <c r="B89" s="429" t="s">
        <v>432</v>
      </c>
      <c r="C89" s="375" t="s">
        <v>259</v>
      </c>
      <c r="D89" s="375" t="s">
        <v>257</v>
      </c>
      <c r="E89" s="375">
        <v>1110</v>
      </c>
      <c r="F89" s="375" t="s">
        <v>393</v>
      </c>
      <c r="G89" s="376">
        <v>231</v>
      </c>
      <c r="H89" s="408">
        <v>67200</v>
      </c>
      <c r="I89" s="427">
        <v>67200</v>
      </c>
    </row>
    <row r="90" spans="1:9">
      <c r="A90" s="380"/>
      <c r="B90" s="428"/>
      <c r="C90" s="375"/>
      <c r="D90" s="375"/>
      <c r="E90" s="375"/>
      <c r="F90" s="375"/>
      <c r="G90" s="375"/>
      <c r="H90" s="408"/>
      <c r="I90" s="427">
        <v>0</v>
      </c>
    </row>
    <row r="91" spans="1:9">
      <c r="A91" s="380"/>
      <c r="B91" s="414" t="s">
        <v>364</v>
      </c>
      <c r="C91" s="382"/>
      <c r="D91" s="382"/>
      <c r="E91" s="382"/>
      <c r="F91" s="382"/>
      <c r="G91" s="382"/>
      <c r="H91" s="396">
        <v>11999731</v>
      </c>
      <c r="I91" s="427">
        <v>11999731</v>
      </c>
    </row>
    <row r="92" spans="1:9">
      <c r="A92" s="380" t="s">
        <v>365</v>
      </c>
      <c r="B92" s="374" t="s">
        <v>433</v>
      </c>
      <c r="C92" s="382"/>
      <c r="D92" s="383"/>
      <c r="E92" s="383"/>
      <c r="F92" s="383"/>
      <c r="G92" s="383"/>
      <c r="H92" s="382"/>
      <c r="I92" s="427">
        <v>0</v>
      </c>
    </row>
    <row r="93" spans="1:9" ht="51" customHeight="1">
      <c r="A93" s="380"/>
      <c r="B93" s="363" t="s">
        <v>434</v>
      </c>
      <c r="C93" s="375" t="s">
        <v>435</v>
      </c>
      <c r="D93" s="376" t="s">
        <v>257</v>
      </c>
      <c r="E93" s="376">
        <v>6260</v>
      </c>
      <c r="F93" s="376" t="s">
        <v>393</v>
      </c>
      <c r="G93" s="376">
        <v>231</v>
      </c>
      <c r="H93" s="375">
        <v>158462</v>
      </c>
      <c r="I93" s="427">
        <v>158462</v>
      </c>
    </row>
    <row r="94" spans="1:9" ht="41.25" customHeight="1">
      <c r="A94" s="380" t="s">
        <v>353</v>
      </c>
      <c r="B94" s="386" t="s">
        <v>382</v>
      </c>
      <c r="C94" s="379" t="s">
        <v>259</v>
      </c>
      <c r="D94" s="406" t="s">
        <v>257</v>
      </c>
      <c r="E94" s="406">
        <v>6370</v>
      </c>
      <c r="F94" s="406" t="s">
        <v>393</v>
      </c>
      <c r="G94" s="406">
        <v>231</v>
      </c>
      <c r="H94" s="379">
        <v>4000000</v>
      </c>
      <c r="I94" s="427">
        <v>4000000</v>
      </c>
    </row>
    <row r="95" spans="1:9" ht="45" customHeight="1">
      <c r="A95" s="380"/>
      <c r="B95" s="370" t="s">
        <v>436</v>
      </c>
      <c r="C95" s="375" t="s">
        <v>259</v>
      </c>
      <c r="D95" s="376" t="s">
        <v>257</v>
      </c>
      <c r="E95" s="376">
        <v>6370</v>
      </c>
      <c r="F95" s="376" t="s">
        <v>393</v>
      </c>
      <c r="G95" s="376">
        <v>231</v>
      </c>
      <c r="H95" s="379">
        <v>740088</v>
      </c>
      <c r="I95" s="427">
        <v>740088</v>
      </c>
    </row>
    <row r="96" spans="1:9">
      <c r="A96" s="380"/>
      <c r="B96" s="415" t="s">
        <v>368</v>
      </c>
      <c r="C96" s="375"/>
      <c r="D96" s="376"/>
      <c r="E96" s="376"/>
      <c r="F96" s="376"/>
      <c r="G96" s="369"/>
      <c r="H96" s="372">
        <v>4898550</v>
      </c>
      <c r="I96" s="427">
        <v>4898550</v>
      </c>
    </row>
    <row r="97" spans="1:9">
      <c r="A97" s="391" t="s">
        <v>369</v>
      </c>
      <c r="B97" s="407" t="s">
        <v>437</v>
      </c>
      <c r="C97" s="392"/>
      <c r="D97" s="393"/>
      <c r="E97" s="393"/>
      <c r="F97" s="393"/>
      <c r="G97" s="393"/>
      <c r="H97" s="392"/>
      <c r="I97" s="427">
        <v>0</v>
      </c>
    </row>
    <row r="98" spans="1:9" ht="38.25" customHeight="1">
      <c r="A98" s="373" t="s">
        <v>334</v>
      </c>
      <c r="B98" s="430" t="s">
        <v>438</v>
      </c>
      <c r="C98" s="375" t="s">
        <v>259</v>
      </c>
      <c r="D98" s="376" t="s">
        <v>257</v>
      </c>
      <c r="E98" s="376">
        <v>8140</v>
      </c>
      <c r="F98" s="376">
        <v>5</v>
      </c>
      <c r="G98" s="376">
        <v>231</v>
      </c>
      <c r="H98" s="375">
        <v>15000000</v>
      </c>
      <c r="I98" s="427">
        <v>15000000</v>
      </c>
    </row>
    <row r="99" spans="1:9">
      <c r="A99" s="380"/>
      <c r="B99" s="420" t="s">
        <v>379</v>
      </c>
      <c r="C99" s="382"/>
      <c r="D99" s="383"/>
      <c r="E99" s="383"/>
      <c r="F99" s="383"/>
      <c r="G99" s="383"/>
      <c r="H99" s="382">
        <v>15000000</v>
      </c>
      <c r="I99" s="427">
        <v>15000000</v>
      </c>
    </row>
    <row r="100" spans="1:9">
      <c r="A100" s="373" t="s">
        <v>380</v>
      </c>
      <c r="B100" s="374" t="s">
        <v>370</v>
      </c>
      <c r="C100" s="364"/>
      <c r="D100" s="364"/>
      <c r="E100" s="364"/>
      <c r="F100" s="364"/>
      <c r="G100" s="364"/>
      <c r="H100" s="437"/>
      <c r="I100" s="427">
        <v>0</v>
      </c>
    </row>
    <row r="101" spans="1:9" ht="47.25" customHeight="1">
      <c r="A101" s="373"/>
      <c r="B101" s="363" t="s">
        <v>439</v>
      </c>
      <c r="C101" s="375" t="s">
        <v>259</v>
      </c>
      <c r="D101" s="376" t="s">
        <v>257</v>
      </c>
      <c r="E101" s="376">
        <v>4520</v>
      </c>
      <c r="F101" s="376" t="s">
        <v>349</v>
      </c>
      <c r="G101" s="376">
        <v>231</v>
      </c>
      <c r="H101" s="438">
        <v>72576336</v>
      </c>
      <c r="I101" s="427">
        <v>72576336</v>
      </c>
    </row>
    <row r="102" spans="1:9">
      <c r="A102" s="373"/>
      <c r="B102" s="373"/>
      <c r="C102" s="375"/>
      <c r="D102" s="376"/>
      <c r="E102" s="376"/>
      <c r="F102" s="376"/>
      <c r="G102" s="376"/>
      <c r="H102" s="375"/>
      <c r="I102" s="427">
        <v>0</v>
      </c>
    </row>
    <row r="103" spans="1:9">
      <c r="A103" s="364"/>
      <c r="B103" s="431" t="s">
        <v>383</v>
      </c>
      <c r="C103" s="364"/>
      <c r="D103" s="364"/>
      <c r="E103" s="364"/>
      <c r="F103" s="364"/>
      <c r="G103" s="364"/>
      <c r="H103" s="439">
        <v>72576336</v>
      </c>
      <c r="I103" s="427">
        <v>72576336</v>
      </c>
    </row>
    <row r="104" spans="1:9">
      <c r="A104" s="373" t="s">
        <v>384</v>
      </c>
      <c r="B104" s="381" t="s">
        <v>440</v>
      </c>
      <c r="C104" s="364"/>
      <c r="D104" s="364"/>
      <c r="E104" s="364"/>
      <c r="F104" s="364"/>
      <c r="G104" s="364"/>
      <c r="H104" s="437"/>
      <c r="I104" s="427">
        <v>0</v>
      </c>
    </row>
    <row r="105" spans="1:9" ht="44.25" customHeight="1">
      <c r="A105" s="373"/>
      <c r="B105" s="363" t="s">
        <v>441</v>
      </c>
      <c r="C105" s="375" t="s">
        <v>259</v>
      </c>
      <c r="D105" s="376" t="s">
        <v>257</v>
      </c>
      <c r="E105" s="376">
        <v>4240</v>
      </c>
      <c r="F105" s="376" t="s">
        <v>349</v>
      </c>
      <c r="G105" s="376">
        <v>231</v>
      </c>
      <c r="H105" s="438">
        <v>5155743</v>
      </c>
      <c r="I105" s="427">
        <v>5155743</v>
      </c>
    </row>
    <row r="106" spans="1:9" ht="46.5" customHeight="1">
      <c r="A106" s="373"/>
      <c r="B106" s="363" t="s">
        <v>442</v>
      </c>
      <c r="C106" s="375" t="s">
        <v>259</v>
      </c>
      <c r="D106" s="376" t="s">
        <v>257</v>
      </c>
      <c r="E106" s="376">
        <v>4240</v>
      </c>
      <c r="F106" s="376" t="s">
        <v>349</v>
      </c>
      <c r="G106" s="376">
        <v>231</v>
      </c>
      <c r="H106" s="438">
        <v>3817659</v>
      </c>
      <c r="I106" s="427">
        <v>3817659</v>
      </c>
    </row>
    <row r="107" spans="1:9">
      <c r="A107" s="373"/>
      <c r="B107" s="421" t="s">
        <v>389</v>
      </c>
      <c r="C107" s="375"/>
      <c r="D107" s="375"/>
      <c r="E107" s="375"/>
      <c r="F107" s="375"/>
      <c r="G107" s="375"/>
      <c r="H107" s="382">
        <v>8973402</v>
      </c>
      <c r="I107" s="427">
        <v>8973402</v>
      </c>
    </row>
    <row r="108" spans="1:9">
      <c r="A108" s="373"/>
      <c r="B108" s="381"/>
      <c r="C108" s="375"/>
      <c r="D108" s="376"/>
      <c r="E108" s="376"/>
      <c r="F108" s="376"/>
      <c r="G108" s="376"/>
      <c r="H108" s="376"/>
      <c r="I108" s="427">
        <v>0</v>
      </c>
    </row>
    <row r="109" spans="1:9">
      <c r="A109" s="380"/>
      <c r="B109" s="381" t="s">
        <v>443</v>
      </c>
      <c r="C109" s="382"/>
      <c r="D109" s="383"/>
      <c r="E109" s="383"/>
      <c r="F109" s="383"/>
      <c r="G109" s="383"/>
      <c r="H109" s="383">
        <v>194110866</v>
      </c>
      <c r="I109" s="427">
        <v>194110866</v>
      </c>
    </row>
    <row r="110" spans="1:9">
      <c r="A110" s="380"/>
      <c r="B110" s="381"/>
      <c r="C110" s="382"/>
      <c r="D110" s="383"/>
      <c r="E110" s="383"/>
      <c r="F110" s="383"/>
      <c r="G110" s="383"/>
      <c r="H110" s="383"/>
      <c r="I110" s="427"/>
    </row>
    <row r="111" spans="1:9">
      <c r="A111" s="380"/>
      <c r="B111" s="381" t="s">
        <v>527</v>
      </c>
      <c r="C111" s="382"/>
      <c r="D111" s="383"/>
      <c r="E111" s="383"/>
      <c r="F111" s="383"/>
      <c r="G111" s="383"/>
      <c r="H111" s="383">
        <v>10091786</v>
      </c>
      <c r="I111" s="383">
        <v>10091786</v>
      </c>
    </row>
    <row r="112" spans="1:9">
      <c r="A112" s="432"/>
      <c r="B112" s="432" t="s">
        <v>528</v>
      </c>
      <c r="C112" s="432"/>
      <c r="D112" s="432"/>
      <c r="E112" s="432"/>
      <c r="F112" s="432"/>
      <c r="G112" s="432"/>
      <c r="H112" s="432"/>
      <c r="I112" s="432"/>
    </row>
    <row r="113" spans="1:9">
      <c r="A113" s="364">
        <v>1</v>
      </c>
      <c r="B113" s="423" t="s">
        <v>465</v>
      </c>
      <c r="C113" s="364" t="s">
        <v>256</v>
      </c>
      <c r="D113" s="364" t="s">
        <v>257</v>
      </c>
      <c r="E113" s="364">
        <v>10910</v>
      </c>
      <c r="F113" s="364">
        <v>1</v>
      </c>
      <c r="G113" s="364">
        <v>600</v>
      </c>
      <c r="H113" s="364">
        <v>1886718</v>
      </c>
      <c r="I113" s="364">
        <v>1886718</v>
      </c>
    </row>
    <row r="114" spans="1:9">
      <c r="A114" s="364">
        <v>2</v>
      </c>
      <c r="B114" s="423" t="s">
        <v>466</v>
      </c>
      <c r="C114" s="364" t="s">
        <v>256</v>
      </c>
      <c r="D114" s="364" t="s">
        <v>257</v>
      </c>
      <c r="E114" s="364">
        <v>10910</v>
      </c>
      <c r="F114" s="364">
        <v>1</v>
      </c>
      <c r="G114" s="364">
        <v>601</v>
      </c>
      <c r="H114" s="364">
        <v>357069</v>
      </c>
      <c r="I114" s="364">
        <v>357069</v>
      </c>
    </row>
    <row r="115" spans="1:9">
      <c r="A115" s="364">
        <v>3</v>
      </c>
      <c r="B115" s="423" t="s">
        <v>467</v>
      </c>
      <c r="C115" s="364" t="s">
        <v>256</v>
      </c>
      <c r="D115" s="364" t="s">
        <v>257</v>
      </c>
      <c r="E115" s="364">
        <v>10910</v>
      </c>
      <c r="F115" s="364">
        <v>1</v>
      </c>
      <c r="G115" s="364">
        <v>602</v>
      </c>
      <c r="H115" s="364">
        <v>118462</v>
      </c>
      <c r="I115" s="364">
        <v>118462</v>
      </c>
    </row>
    <row r="116" spans="1:9">
      <c r="A116" s="365"/>
      <c r="B116" s="365" t="s">
        <v>529</v>
      </c>
      <c r="C116" s="365"/>
      <c r="D116" s="365"/>
      <c r="E116" s="365"/>
      <c r="F116" s="365"/>
      <c r="G116" s="365"/>
      <c r="H116" s="365">
        <v>2362249</v>
      </c>
      <c r="I116" s="365">
        <v>2362249</v>
      </c>
    </row>
    <row r="117" spans="1:9">
      <c r="A117" s="364"/>
      <c r="B117" s="364"/>
      <c r="C117" s="364"/>
      <c r="D117" s="364"/>
      <c r="E117" s="364"/>
      <c r="F117" s="364"/>
      <c r="G117" s="364"/>
      <c r="H117" s="364"/>
      <c r="I117" s="364"/>
    </row>
    <row r="118" spans="1:9">
      <c r="A118" s="432"/>
      <c r="B118" s="432" t="s">
        <v>530</v>
      </c>
      <c r="C118" s="432"/>
      <c r="D118" s="432"/>
      <c r="E118" s="432"/>
      <c r="F118" s="432"/>
      <c r="G118" s="432"/>
      <c r="H118" s="432"/>
      <c r="I118" s="432"/>
    </row>
    <row r="119" spans="1:9">
      <c r="A119" s="364"/>
      <c r="B119" s="423" t="s">
        <v>465</v>
      </c>
      <c r="C119" s="364" t="s">
        <v>256</v>
      </c>
      <c r="D119" s="364" t="s">
        <v>257</v>
      </c>
      <c r="E119" s="364">
        <v>4260</v>
      </c>
      <c r="F119" s="364">
        <v>1</v>
      </c>
      <c r="G119" s="364">
        <v>600</v>
      </c>
      <c r="H119" s="364">
        <v>749134</v>
      </c>
      <c r="I119" s="364">
        <v>749134</v>
      </c>
    </row>
    <row r="120" spans="1:9">
      <c r="A120" s="364"/>
      <c r="B120" s="423" t="s">
        <v>466</v>
      </c>
      <c r="C120" s="364" t="s">
        <v>256</v>
      </c>
      <c r="D120" s="364" t="s">
        <v>257</v>
      </c>
      <c r="E120" s="364">
        <v>4260</v>
      </c>
      <c r="F120" s="364">
        <v>1</v>
      </c>
      <c r="G120" s="364">
        <v>601</v>
      </c>
      <c r="H120" s="364">
        <v>116019</v>
      </c>
      <c r="I120" s="364">
        <v>116019</v>
      </c>
    </row>
    <row r="121" spans="1:9">
      <c r="A121" s="365"/>
      <c r="B121" s="422" t="s">
        <v>531</v>
      </c>
      <c r="C121" s="365"/>
      <c r="D121" s="365"/>
      <c r="E121" s="365"/>
      <c r="F121" s="365"/>
      <c r="G121" s="365"/>
      <c r="H121" s="365">
        <v>865153</v>
      </c>
      <c r="I121" s="364">
        <v>865153</v>
      </c>
    </row>
    <row r="122" spans="1:9">
      <c r="A122" s="364"/>
      <c r="B122" s="364"/>
      <c r="C122" s="364"/>
      <c r="D122" s="364"/>
      <c r="E122" s="364"/>
      <c r="F122" s="364"/>
      <c r="G122" s="364"/>
      <c r="H122" s="364"/>
      <c r="I122" s="364"/>
    </row>
    <row r="123" spans="1:9">
      <c r="A123" s="432"/>
      <c r="B123" s="432" t="s">
        <v>532</v>
      </c>
      <c r="C123" s="432"/>
      <c r="D123" s="432"/>
      <c r="E123" s="432"/>
      <c r="F123" s="432"/>
      <c r="G123" s="432"/>
      <c r="H123" s="432"/>
      <c r="I123" s="432"/>
    </row>
    <row r="124" spans="1:9">
      <c r="A124" s="364"/>
      <c r="B124" s="423" t="s">
        <v>465</v>
      </c>
      <c r="C124" s="364" t="s">
        <v>256</v>
      </c>
      <c r="D124" s="364" t="s">
        <v>257</v>
      </c>
      <c r="E124" s="364">
        <v>4240</v>
      </c>
      <c r="F124" s="364">
        <v>1</v>
      </c>
      <c r="G124" s="364">
        <v>600</v>
      </c>
      <c r="H124" s="364">
        <v>198377</v>
      </c>
      <c r="I124" s="364">
        <v>198377</v>
      </c>
    </row>
    <row r="125" spans="1:9">
      <c r="A125" s="364"/>
      <c r="B125" s="423" t="s">
        <v>466</v>
      </c>
      <c r="C125" s="364" t="s">
        <v>256</v>
      </c>
      <c r="D125" s="364" t="s">
        <v>257</v>
      </c>
      <c r="E125" s="364">
        <v>4240</v>
      </c>
      <c r="F125" s="364">
        <v>1</v>
      </c>
      <c r="G125" s="364">
        <v>601</v>
      </c>
      <c r="H125" s="364">
        <v>32113</v>
      </c>
      <c r="I125" s="364">
        <v>32113</v>
      </c>
    </row>
    <row r="126" spans="1:9">
      <c r="A126" s="365"/>
      <c r="B126" s="365" t="s">
        <v>533</v>
      </c>
      <c r="C126" s="365"/>
      <c r="D126" s="365"/>
      <c r="E126" s="365"/>
      <c r="F126" s="365"/>
      <c r="G126" s="365"/>
      <c r="H126" s="365">
        <v>230490</v>
      </c>
      <c r="I126" s="364">
        <v>230490</v>
      </c>
    </row>
    <row r="127" spans="1:9">
      <c r="A127" s="364"/>
      <c r="B127" s="364"/>
      <c r="C127" s="364"/>
      <c r="D127" s="364"/>
      <c r="E127" s="364"/>
      <c r="F127" s="364"/>
      <c r="G127" s="364"/>
      <c r="H127" s="364"/>
      <c r="I127" s="364"/>
    </row>
    <row r="128" spans="1:9">
      <c r="A128" s="364"/>
      <c r="B128" s="431" t="s">
        <v>534</v>
      </c>
      <c r="C128" s="364"/>
      <c r="D128" s="364"/>
      <c r="E128" s="364"/>
      <c r="F128" s="364"/>
      <c r="G128" s="364"/>
      <c r="H128" s="364"/>
      <c r="I128" s="364"/>
    </row>
    <row r="129" spans="1:9">
      <c r="A129" s="364"/>
      <c r="B129" s="433" t="s">
        <v>535</v>
      </c>
      <c r="C129" s="364"/>
      <c r="D129" s="364"/>
      <c r="E129" s="364"/>
      <c r="F129" s="364"/>
      <c r="G129" s="364"/>
      <c r="H129" s="364"/>
      <c r="I129" s="364"/>
    </row>
    <row r="130" spans="1:9">
      <c r="A130" s="364"/>
      <c r="B130" s="423" t="s">
        <v>467</v>
      </c>
      <c r="C130" s="364" t="s">
        <v>388</v>
      </c>
      <c r="D130" s="364" t="s">
        <v>257</v>
      </c>
      <c r="E130" s="364">
        <v>4520</v>
      </c>
      <c r="F130" s="364">
        <v>1</v>
      </c>
      <c r="G130" s="364">
        <v>602</v>
      </c>
      <c r="H130" s="364">
        <v>2996528</v>
      </c>
      <c r="I130" s="364">
        <v>2996528</v>
      </c>
    </row>
    <row r="131" spans="1:9">
      <c r="A131" s="365"/>
      <c r="B131" s="365" t="s">
        <v>536</v>
      </c>
      <c r="C131" s="365"/>
      <c r="D131" s="365"/>
      <c r="E131" s="365"/>
      <c r="F131" s="365"/>
      <c r="G131" s="365"/>
      <c r="H131" s="365">
        <v>2996528</v>
      </c>
      <c r="I131" s="365">
        <v>2996528</v>
      </c>
    </row>
    <row r="132" spans="1:9">
      <c r="A132" s="364"/>
      <c r="B132" s="364"/>
      <c r="C132" s="364"/>
      <c r="D132" s="364"/>
      <c r="E132" s="364"/>
      <c r="F132" s="364"/>
      <c r="G132" s="364"/>
      <c r="H132" s="364"/>
      <c r="I132" s="364"/>
    </row>
    <row r="133" spans="1:9" ht="45.75" customHeight="1">
      <c r="A133" s="364"/>
      <c r="B133" s="434" t="s">
        <v>537</v>
      </c>
      <c r="C133" s="364"/>
      <c r="D133" s="364"/>
      <c r="E133" s="364"/>
      <c r="F133" s="364"/>
      <c r="G133" s="364"/>
      <c r="H133" s="364"/>
      <c r="I133" s="364"/>
    </row>
    <row r="134" spans="1:9">
      <c r="A134" s="364"/>
      <c r="B134" s="431" t="s">
        <v>538</v>
      </c>
      <c r="C134" s="364"/>
      <c r="D134" s="364"/>
      <c r="E134" s="364"/>
      <c r="F134" s="364"/>
      <c r="G134" s="364"/>
      <c r="H134" s="364"/>
      <c r="I134" s="364"/>
    </row>
    <row r="135" spans="1:9">
      <c r="A135" s="364"/>
      <c r="B135" s="423" t="s">
        <v>465</v>
      </c>
      <c r="C135" s="364" t="s">
        <v>477</v>
      </c>
      <c r="D135" s="364" t="s">
        <v>257</v>
      </c>
      <c r="E135" s="364">
        <v>9120</v>
      </c>
      <c r="F135" s="364">
        <v>1</v>
      </c>
      <c r="G135" s="364">
        <v>600</v>
      </c>
      <c r="H135" s="364">
        <v>3625719</v>
      </c>
      <c r="I135" s="364">
        <v>3625719</v>
      </c>
    </row>
    <row r="136" spans="1:9">
      <c r="A136" s="364"/>
      <c r="B136" s="423" t="s">
        <v>466</v>
      </c>
      <c r="C136" s="364" t="s">
        <v>477</v>
      </c>
      <c r="D136" s="364" t="s">
        <v>257</v>
      </c>
      <c r="E136" s="364">
        <v>9120</v>
      </c>
      <c r="F136" s="364">
        <v>1</v>
      </c>
      <c r="G136" s="364">
        <v>601</v>
      </c>
      <c r="H136" s="364">
        <v>0</v>
      </c>
      <c r="I136" s="364">
        <v>0</v>
      </c>
    </row>
    <row r="137" spans="1:9">
      <c r="A137" s="364"/>
      <c r="B137" s="365" t="s">
        <v>539</v>
      </c>
      <c r="C137" s="364"/>
      <c r="D137" s="364"/>
      <c r="E137" s="364"/>
      <c r="F137" s="364"/>
      <c r="G137" s="364"/>
      <c r="H137" s="364">
        <v>3625719</v>
      </c>
      <c r="I137" s="364">
        <v>3625719</v>
      </c>
    </row>
    <row r="138" spans="1:9">
      <c r="A138" s="364"/>
      <c r="B138" s="364"/>
      <c r="C138" s="364"/>
      <c r="D138" s="364"/>
      <c r="E138" s="364"/>
      <c r="F138" s="364"/>
      <c r="G138" s="364"/>
      <c r="H138" s="364"/>
      <c r="I138" s="364"/>
    </row>
    <row r="139" spans="1:9">
      <c r="A139" s="364"/>
      <c r="B139" s="431" t="s">
        <v>540</v>
      </c>
      <c r="C139" s="364"/>
      <c r="D139" s="364"/>
      <c r="E139" s="364"/>
      <c r="F139" s="364"/>
      <c r="G139" s="364"/>
      <c r="H139" s="364"/>
      <c r="I139" s="364"/>
    </row>
    <row r="140" spans="1:9">
      <c r="A140" s="364"/>
      <c r="B140" s="423" t="s">
        <v>465</v>
      </c>
      <c r="C140" s="364" t="s">
        <v>477</v>
      </c>
      <c r="D140" s="364" t="s">
        <v>257</v>
      </c>
      <c r="E140" s="364">
        <v>9230</v>
      </c>
      <c r="F140" s="364">
        <v>1</v>
      </c>
      <c r="G140" s="364">
        <v>600</v>
      </c>
      <c r="H140" s="364">
        <v>0</v>
      </c>
      <c r="I140" s="364">
        <v>0</v>
      </c>
    </row>
    <row r="141" spans="1:9">
      <c r="A141" s="364"/>
      <c r="B141" s="423" t="s">
        <v>466</v>
      </c>
      <c r="C141" s="364" t="s">
        <v>477</v>
      </c>
      <c r="D141" s="364" t="s">
        <v>257</v>
      </c>
      <c r="E141" s="364">
        <v>9230</v>
      </c>
      <c r="F141" s="364">
        <v>1</v>
      </c>
      <c r="G141" s="364">
        <v>601</v>
      </c>
      <c r="H141" s="364">
        <v>11647</v>
      </c>
      <c r="I141" s="364">
        <v>11647</v>
      </c>
    </row>
    <row r="142" spans="1:9">
      <c r="A142" s="364"/>
      <c r="B142" s="365" t="s">
        <v>541</v>
      </c>
      <c r="C142" s="365"/>
      <c r="D142" s="365"/>
      <c r="E142" s="365"/>
      <c r="F142" s="365"/>
      <c r="G142" s="365"/>
      <c r="H142" s="365">
        <v>11647</v>
      </c>
      <c r="I142" s="365">
        <v>11647</v>
      </c>
    </row>
    <row r="143" spans="1:9">
      <c r="A143" s="364"/>
      <c r="B143" s="364"/>
      <c r="C143" s="364"/>
      <c r="D143" s="364"/>
      <c r="E143" s="364"/>
      <c r="F143" s="364"/>
      <c r="G143" s="364"/>
      <c r="H143" s="364"/>
      <c r="I143" s="364"/>
    </row>
    <row r="144" spans="1:9" ht="53.25" customHeight="1">
      <c r="A144" s="364"/>
      <c r="B144" s="434" t="s">
        <v>542</v>
      </c>
      <c r="C144" s="365"/>
      <c r="D144" s="365"/>
      <c r="E144" s="365"/>
      <c r="F144" s="365"/>
      <c r="G144" s="365"/>
      <c r="H144" s="365">
        <f>H152+H156+H161</f>
        <v>36150354</v>
      </c>
      <c r="I144" s="365">
        <f>I152+I156+I161</f>
        <v>36150354</v>
      </c>
    </row>
    <row r="145" spans="1:9">
      <c r="A145" s="364"/>
      <c r="B145" s="431" t="s">
        <v>534</v>
      </c>
      <c r="C145" s="364"/>
      <c r="D145" s="364"/>
      <c r="E145" s="364"/>
      <c r="F145" s="364"/>
      <c r="G145" s="364"/>
      <c r="H145" s="364"/>
      <c r="I145" s="364"/>
    </row>
    <row r="146" spans="1:9">
      <c r="A146" s="364"/>
      <c r="B146" s="433" t="s">
        <v>535</v>
      </c>
      <c r="C146" s="364"/>
      <c r="D146" s="364"/>
      <c r="E146" s="364"/>
      <c r="F146" s="364"/>
      <c r="G146" s="364"/>
      <c r="H146" s="364"/>
      <c r="I146" s="364"/>
    </row>
    <row r="147" spans="1:9">
      <c r="A147" s="364"/>
      <c r="B147" s="423" t="s">
        <v>465</v>
      </c>
      <c r="C147" s="364" t="s">
        <v>388</v>
      </c>
      <c r="D147" s="364" t="s">
        <v>257</v>
      </c>
      <c r="E147" s="364">
        <v>4520</v>
      </c>
      <c r="F147" s="364">
        <v>1</v>
      </c>
      <c r="G147" s="364">
        <v>600</v>
      </c>
      <c r="H147" s="364">
        <v>6151329</v>
      </c>
      <c r="I147" s="364">
        <v>6151329</v>
      </c>
    </row>
    <row r="148" spans="1:9">
      <c r="A148" s="364"/>
      <c r="B148" s="423" t="s">
        <v>466</v>
      </c>
      <c r="C148" s="364" t="s">
        <v>388</v>
      </c>
      <c r="D148" s="364" t="s">
        <v>257</v>
      </c>
      <c r="E148" s="364">
        <v>4520</v>
      </c>
      <c r="F148" s="364">
        <v>1</v>
      </c>
      <c r="G148" s="364">
        <v>601</v>
      </c>
      <c r="H148" s="364">
        <v>816000</v>
      </c>
      <c r="I148" s="364">
        <v>816000</v>
      </c>
    </row>
    <row r="149" spans="1:9">
      <c r="A149" s="364"/>
      <c r="B149" s="423" t="s">
        <v>467</v>
      </c>
      <c r="C149" s="364" t="s">
        <v>388</v>
      </c>
      <c r="D149" s="364" t="s">
        <v>257</v>
      </c>
      <c r="E149" s="364">
        <v>4520</v>
      </c>
      <c r="F149" s="364">
        <v>1</v>
      </c>
      <c r="G149" s="364">
        <v>602</v>
      </c>
      <c r="H149" s="364">
        <v>4892991</v>
      </c>
      <c r="I149" s="364">
        <v>4892991</v>
      </c>
    </row>
    <row r="150" spans="1:9" s="229" customFormat="1">
      <c r="A150" s="364"/>
      <c r="B150" s="437" t="s">
        <v>467</v>
      </c>
      <c r="C150" s="364" t="s">
        <v>388</v>
      </c>
      <c r="D150" s="364" t="s">
        <v>257</v>
      </c>
      <c r="E150" s="364">
        <v>4520</v>
      </c>
      <c r="F150" s="364">
        <v>5</v>
      </c>
      <c r="G150" s="364">
        <v>602</v>
      </c>
      <c r="H150" s="364">
        <v>4695943</v>
      </c>
      <c r="I150" s="364">
        <v>4695943</v>
      </c>
    </row>
    <row r="151" spans="1:9" s="229" customFormat="1">
      <c r="A151" s="364"/>
      <c r="B151" s="437" t="s">
        <v>467</v>
      </c>
      <c r="C151" s="364" t="s">
        <v>388</v>
      </c>
      <c r="D151" s="364" t="s">
        <v>257</v>
      </c>
      <c r="E151" s="364">
        <v>4520</v>
      </c>
      <c r="F151" s="364">
        <v>6</v>
      </c>
      <c r="G151" s="364">
        <v>602</v>
      </c>
      <c r="H151" s="364">
        <v>165000</v>
      </c>
      <c r="I151" s="364">
        <v>165000</v>
      </c>
    </row>
    <row r="152" spans="1:9">
      <c r="A152" s="365"/>
      <c r="B152" s="365" t="s">
        <v>536</v>
      </c>
      <c r="C152" s="365"/>
      <c r="D152" s="365"/>
      <c r="E152" s="365"/>
      <c r="F152" s="365"/>
      <c r="G152" s="365"/>
      <c r="H152" s="365">
        <f>SUM(H147:H151)</f>
        <v>16721263</v>
      </c>
      <c r="I152" s="365">
        <f>SUM(I147:I151)</f>
        <v>16721263</v>
      </c>
    </row>
    <row r="153" spans="1:9">
      <c r="A153" s="364"/>
      <c r="B153" s="364"/>
      <c r="C153" s="364"/>
      <c r="D153" s="364"/>
      <c r="E153" s="364"/>
      <c r="F153" s="364"/>
      <c r="G153" s="364"/>
      <c r="H153" s="364"/>
      <c r="I153" s="364"/>
    </row>
    <row r="154" spans="1:9">
      <c r="A154" s="364"/>
      <c r="B154" s="364" t="s">
        <v>543</v>
      </c>
      <c r="C154" s="364"/>
      <c r="D154" s="364"/>
      <c r="E154" s="364"/>
      <c r="F154" s="364"/>
      <c r="G154" s="364"/>
      <c r="H154" s="364"/>
      <c r="I154" s="364"/>
    </row>
    <row r="155" spans="1:9">
      <c r="A155" s="364"/>
      <c r="B155" s="423" t="s">
        <v>467</v>
      </c>
      <c r="C155" s="364" t="s">
        <v>435</v>
      </c>
      <c r="D155" s="364" t="s">
        <v>257</v>
      </c>
      <c r="E155" s="364">
        <v>6260</v>
      </c>
      <c r="F155" s="364">
        <v>5</v>
      </c>
      <c r="G155" s="364">
        <v>602</v>
      </c>
      <c r="H155" s="364">
        <v>17271088</v>
      </c>
      <c r="I155" s="364">
        <v>17271088</v>
      </c>
    </row>
    <row r="156" spans="1:9">
      <c r="A156" s="364"/>
      <c r="B156" s="364" t="s">
        <v>544</v>
      </c>
      <c r="C156" s="364"/>
      <c r="D156" s="364"/>
      <c r="E156" s="364"/>
      <c r="F156" s="364"/>
      <c r="G156" s="364"/>
      <c r="H156" s="364">
        <v>17271088</v>
      </c>
      <c r="I156" s="364">
        <v>17271088</v>
      </c>
    </row>
    <row r="157" spans="1:9">
      <c r="A157" s="364"/>
      <c r="B157" s="364"/>
      <c r="C157" s="364"/>
      <c r="D157" s="364"/>
      <c r="E157" s="364"/>
      <c r="F157" s="364"/>
      <c r="G157" s="364"/>
      <c r="H157" s="364"/>
      <c r="I157" s="364"/>
    </row>
    <row r="158" spans="1:9">
      <c r="A158" s="364"/>
      <c r="B158" s="364" t="s">
        <v>530</v>
      </c>
      <c r="C158" s="364"/>
      <c r="D158" s="364"/>
      <c r="E158" s="364"/>
      <c r="F158" s="364"/>
      <c r="G158" s="364"/>
      <c r="H158" s="364"/>
      <c r="I158" s="364"/>
    </row>
    <row r="159" spans="1:9">
      <c r="A159" s="364"/>
      <c r="B159" s="423" t="s">
        <v>465</v>
      </c>
      <c r="C159" s="364" t="s">
        <v>256</v>
      </c>
      <c r="D159" s="364" t="s">
        <v>257</v>
      </c>
      <c r="E159" s="364">
        <v>4260</v>
      </c>
      <c r="F159" s="364">
        <v>1</v>
      </c>
      <c r="G159" s="364">
        <v>600</v>
      </c>
      <c r="H159" s="364">
        <v>2158003</v>
      </c>
      <c r="I159" s="364">
        <v>2158003</v>
      </c>
    </row>
    <row r="160" spans="1:9">
      <c r="A160" s="364"/>
      <c r="B160" s="423" t="s">
        <v>466</v>
      </c>
      <c r="C160" s="364" t="s">
        <v>256</v>
      </c>
      <c r="D160" s="364" t="s">
        <v>257</v>
      </c>
      <c r="E160" s="364">
        <v>4260</v>
      </c>
      <c r="F160" s="364">
        <v>1</v>
      </c>
      <c r="G160" s="364">
        <v>601</v>
      </c>
      <c r="H160" s="364"/>
      <c r="I160" s="364">
        <v>0</v>
      </c>
    </row>
    <row r="161" spans="1:9">
      <c r="A161" s="364"/>
      <c r="B161" s="422" t="s">
        <v>531</v>
      </c>
      <c r="C161" s="365"/>
      <c r="D161" s="365"/>
      <c r="E161" s="365"/>
      <c r="F161" s="365"/>
      <c r="G161" s="365"/>
      <c r="H161" s="365">
        <v>2158003</v>
      </c>
      <c r="I161" s="364">
        <v>2158003</v>
      </c>
    </row>
    <row r="162" spans="1:9">
      <c r="A162" s="364"/>
      <c r="B162" s="364"/>
      <c r="C162" s="364"/>
      <c r="D162" s="364"/>
      <c r="E162" s="364"/>
      <c r="F162" s="364"/>
      <c r="G162" s="364"/>
      <c r="H162" s="364"/>
      <c r="I162" s="364"/>
    </row>
    <row r="163" spans="1:9">
      <c r="A163" s="364"/>
      <c r="B163" s="364"/>
      <c r="C163" s="364"/>
      <c r="D163" s="364"/>
      <c r="E163" s="364"/>
      <c r="F163" s="364"/>
      <c r="G163" s="364"/>
      <c r="H163" s="364"/>
      <c r="I163" s="364"/>
    </row>
    <row r="164" spans="1:9">
      <c r="A164" s="364"/>
      <c r="B164" s="364"/>
      <c r="C164" s="364"/>
      <c r="D164" s="364"/>
      <c r="E164" s="364"/>
      <c r="F164" s="364"/>
      <c r="G164" s="364"/>
      <c r="H164" s="364"/>
      <c r="I164" s="364"/>
    </row>
    <row r="165" spans="1:9">
      <c r="A165" s="365"/>
      <c r="B165" s="365" t="s">
        <v>545</v>
      </c>
      <c r="C165" s="365"/>
      <c r="D165" s="365"/>
      <c r="E165" s="365"/>
      <c r="F165" s="365"/>
      <c r="G165" s="365"/>
      <c r="H165" s="446">
        <f>H161+H156+H152+H142+H137+H131+H126+H121+H116+H109</f>
        <v>240353006</v>
      </c>
      <c r="I165" s="446">
        <f>I161+I156+I152+I142+I137+I131+I126+I121+I116+I109</f>
        <v>240353006</v>
      </c>
    </row>
    <row r="166" spans="1:9">
      <c r="A166" s="364"/>
      <c r="B166" s="364"/>
      <c r="C166" s="364"/>
      <c r="D166" s="364"/>
      <c r="E166" s="364"/>
      <c r="F166" s="364"/>
      <c r="G166" s="364"/>
      <c r="H166" s="364"/>
      <c r="I166" s="364"/>
    </row>
  </sheetData>
  <autoFilter ref="A8:I8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5"/>
  <sheetViews>
    <sheetView topLeftCell="C72" workbookViewId="0">
      <selection activeCell="H81" sqref="H81"/>
    </sheetView>
  </sheetViews>
  <sheetFormatPr defaultRowHeight="15"/>
  <cols>
    <col min="1" max="1" width="9.5703125" customWidth="1"/>
    <col min="2" max="2" width="19.5703125" customWidth="1"/>
    <col min="3" max="3" width="4.5703125" customWidth="1"/>
    <col min="4" max="4" width="7" customWidth="1"/>
    <col min="5" max="5" width="5.140625" customWidth="1"/>
    <col min="7" max="7" width="14.28515625" customWidth="1"/>
    <col min="8" max="8" width="12.5703125" customWidth="1"/>
    <col min="9" max="9" width="12.7109375" customWidth="1"/>
    <col min="10" max="10" width="12.85546875" customWidth="1"/>
    <col min="11" max="11" width="12.42578125" customWidth="1"/>
    <col min="12" max="12" width="13.42578125" customWidth="1"/>
    <col min="13" max="13" width="13.7109375" customWidth="1"/>
    <col min="14" max="14" width="12.7109375" customWidth="1"/>
    <col min="15" max="15" width="12.5703125" customWidth="1"/>
    <col min="16" max="16" width="12.7109375" customWidth="1"/>
    <col min="17" max="17" width="12.85546875" customWidth="1"/>
    <col min="18" max="18" width="12.5703125" customWidth="1"/>
    <col min="19" max="19" width="12.85546875" customWidth="1"/>
  </cols>
  <sheetData>
    <row r="1" spans="1:19">
      <c r="A1" s="314" t="s">
        <v>60</v>
      </c>
      <c r="B1" s="316"/>
      <c r="C1" s="314"/>
      <c r="D1" s="314"/>
      <c r="E1" s="314"/>
      <c r="F1" s="314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>
      <c r="A2" s="314" t="s">
        <v>1</v>
      </c>
      <c r="B2" s="316"/>
      <c r="C2" s="314"/>
      <c r="D2" s="314"/>
      <c r="E2" s="314"/>
      <c r="F2" s="314"/>
      <c r="G2" s="315"/>
      <c r="H2" s="315"/>
      <c r="I2" s="315"/>
      <c r="J2" s="315"/>
      <c r="K2" s="315"/>
      <c r="L2" s="315"/>
      <c r="M2" s="315"/>
      <c r="N2" s="319"/>
      <c r="O2" s="315"/>
      <c r="P2" s="315"/>
      <c r="Q2" s="315"/>
      <c r="R2" s="315"/>
      <c r="S2" s="315"/>
    </row>
    <row r="3" spans="1:19">
      <c r="A3" s="315"/>
      <c r="B3" s="314" t="s">
        <v>444</v>
      </c>
      <c r="C3" s="314"/>
      <c r="D3" s="314"/>
      <c r="E3" s="314"/>
      <c r="F3" s="314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19">
      <c r="A4" s="315"/>
      <c r="B4" s="314"/>
      <c r="C4" s="314"/>
      <c r="D4" s="314"/>
      <c r="E4" s="314"/>
      <c r="F4" s="314"/>
      <c r="G4" s="315"/>
      <c r="H4" s="315"/>
      <c r="I4" s="315"/>
      <c r="J4" s="314" t="s">
        <v>445</v>
      </c>
      <c r="K4" s="314" t="s">
        <v>446</v>
      </c>
      <c r="L4" s="315"/>
      <c r="M4" s="315"/>
      <c r="N4" s="315"/>
      <c r="O4" s="315"/>
      <c r="P4" s="315"/>
      <c r="Q4" s="315"/>
      <c r="R4" s="315"/>
      <c r="S4" s="315"/>
    </row>
    <row r="5" spans="1:19" ht="15.75" thickBot="1">
      <c r="A5" s="315"/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 t="s">
        <v>447</v>
      </c>
      <c r="S5" s="315"/>
    </row>
    <row r="6" spans="1:19">
      <c r="A6" s="320"/>
      <c r="B6" s="321"/>
      <c r="C6" s="322"/>
      <c r="D6" s="322"/>
      <c r="E6" s="322"/>
      <c r="F6" s="322"/>
      <c r="G6" s="322"/>
      <c r="H6" s="498"/>
      <c r="I6" s="498"/>
      <c r="J6" s="498"/>
      <c r="K6" s="488"/>
      <c r="L6" s="488"/>
      <c r="M6" s="488"/>
      <c r="N6" s="511"/>
      <c r="O6" s="511"/>
      <c r="P6" s="511"/>
      <c r="Q6" s="519"/>
      <c r="R6" s="519"/>
      <c r="S6" s="519"/>
    </row>
    <row r="7" spans="1:19">
      <c r="A7" s="323" t="s">
        <v>248</v>
      </c>
      <c r="B7" s="324"/>
      <c r="C7" s="325"/>
      <c r="D7" s="325"/>
      <c r="E7" s="325"/>
      <c r="F7" s="325"/>
      <c r="G7" s="325"/>
      <c r="H7" s="499"/>
      <c r="I7" s="499"/>
      <c r="J7" s="499"/>
      <c r="K7" s="489"/>
      <c r="L7" s="489"/>
      <c r="M7" s="489"/>
      <c r="N7" s="512"/>
      <c r="O7" s="512"/>
      <c r="P7" s="512"/>
      <c r="Q7" s="520"/>
      <c r="R7" s="520"/>
      <c r="S7" s="520"/>
    </row>
    <row r="8" spans="1:19">
      <c r="A8" s="323" t="s">
        <v>448</v>
      </c>
      <c r="B8" s="326" t="s">
        <v>449</v>
      </c>
      <c r="C8" s="327" t="s">
        <v>450</v>
      </c>
      <c r="D8" s="327" t="s">
        <v>451</v>
      </c>
      <c r="E8" s="327" t="s">
        <v>452</v>
      </c>
      <c r="F8" s="327" t="s">
        <v>453</v>
      </c>
      <c r="G8" s="327" t="s">
        <v>327</v>
      </c>
      <c r="H8" s="500" t="s">
        <v>454</v>
      </c>
      <c r="I8" s="500" t="s">
        <v>455</v>
      </c>
      <c r="J8" s="500" t="s">
        <v>456</v>
      </c>
      <c r="K8" s="490" t="s">
        <v>457</v>
      </c>
      <c r="L8" s="490" t="s">
        <v>456</v>
      </c>
      <c r="M8" s="490" t="s">
        <v>458</v>
      </c>
      <c r="N8" s="513" t="s">
        <v>452</v>
      </c>
      <c r="O8" s="513" t="s">
        <v>459</v>
      </c>
      <c r="P8" s="513" t="s">
        <v>460</v>
      </c>
      <c r="Q8" s="521" t="s">
        <v>461</v>
      </c>
      <c r="R8" s="521" t="s">
        <v>462</v>
      </c>
      <c r="S8" s="521" t="s">
        <v>463</v>
      </c>
    </row>
    <row r="9" spans="1:19" ht="29.25">
      <c r="A9" s="533"/>
      <c r="B9" s="534" t="s">
        <v>464</v>
      </c>
      <c r="C9" s="496"/>
      <c r="D9" s="496"/>
      <c r="E9" s="496"/>
      <c r="F9" s="496"/>
      <c r="G9" s="496"/>
      <c r="H9" s="501"/>
      <c r="I9" s="501"/>
      <c r="J9" s="501"/>
      <c r="K9" s="491"/>
      <c r="L9" s="491"/>
      <c r="M9" s="491"/>
      <c r="N9" s="514"/>
      <c r="O9" s="514"/>
      <c r="P9" s="514"/>
      <c r="Q9" s="522"/>
      <c r="R9" s="522"/>
      <c r="S9" s="522"/>
    </row>
    <row r="10" spans="1:19">
      <c r="A10" s="533" t="s">
        <v>259</v>
      </c>
      <c r="B10" s="533" t="s">
        <v>465</v>
      </c>
      <c r="C10" s="533" t="s">
        <v>257</v>
      </c>
      <c r="D10" s="533">
        <v>1110</v>
      </c>
      <c r="E10" s="533">
        <v>1</v>
      </c>
      <c r="F10" s="533">
        <v>600</v>
      </c>
      <c r="G10" s="497">
        <v>46842000</v>
      </c>
      <c r="H10" s="502">
        <v>5855250</v>
      </c>
      <c r="I10" s="502">
        <v>5855250</v>
      </c>
      <c r="J10" s="502">
        <v>5855250</v>
      </c>
      <c r="K10" s="492">
        <v>5855250</v>
      </c>
      <c r="L10" s="492">
        <v>5855250</v>
      </c>
      <c r="M10" s="492">
        <v>5855250</v>
      </c>
      <c r="N10" s="515">
        <v>5855250</v>
      </c>
      <c r="O10" s="515">
        <v>5855250</v>
      </c>
      <c r="P10" s="515"/>
      <c r="Q10" s="523"/>
      <c r="R10" s="523"/>
      <c r="S10" s="523"/>
    </row>
    <row r="11" spans="1:19">
      <c r="A11" s="533" t="s">
        <v>259</v>
      </c>
      <c r="B11" s="533" t="s">
        <v>466</v>
      </c>
      <c r="C11" s="533" t="s">
        <v>257</v>
      </c>
      <c r="D11" s="533">
        <v>1110</v>
      </c>
      <c r="E11" s="533">
        <v>1</v>
      </c>
      <c r="F11" s="533">
        <v>601</v>
      </c>
      <c r="G11" s="497">
        <v>7548747</v>
      </c>
      <c r="H11" s="502">
        <v>754875</v>
      </c>
      <c r="I11" s="502">
        <v>754875</v>
      </c>
      <c r="J11" s="502">
        <v>754875</v>
      </c>
      <c r="K11" s="492">
        <v>754875</v>
      </c>
      <c r="L11" s="492">
        <v>754875</v>
      </c>
      <c r="M11" s="492">
        <v>754875</v>
      </c>
      <c r="N11" s="515">
        <v>754875</v>
      </c>
      <c r="O11" s="515">
        <v>754875</v>
      </c>
      <c r="P11" s="515">
        <v>754875</v>
      </c>
      <c r="Q11" s="523">
        <v>754872</v>
      </c>
      <c r="R11" s="523"/>
      <c r="S11" s="523"/>
    </row>
    <row r="12" spans="1:19">
      <c r="A12" s="533" t="s">
        <v>259</v>
      </c>
      <c r="B12" s="533" t="s">
        <v>467</v>
      </c>
      <c r="C12" s="533" t="s">
        <v>257</v>
      </c>
      <c r="D12" s="533">
        <v>1110</v>
      </c>
      <c r="E12" s="533">
        <v>1</v>
      </c>
      <c r="F12" s="533">
        <v>602</v>
      </c>
      <c r="G12" s="497">
        <v>24612728</v>
      </c>
      <c r="H12" s="502">
        <v>2051060</v>
      </c>
      <c r="I12" s="502">
        <v>2051060</v>
      </c>
      <c r="J12" s="502">
        <v>2051060</v>
      </c>
      <c r="K12" s="492">
        <v>2051060</v>
      </c>
      <c r="L12" s="492">
        <v>2051060</v>
      </c>
      <c r="M12" s="492">
        <v>2051060</v>
      </c>
      <c r="N12" s="515">
        <v>2051060</v>
      </c>
      <c r="O12" s="515">
        <v>2051060</v>
      </c>
      <c r="P12" s="515">
        <v>2051060</v>
      </c>
      <c r="Q12" s="523">
        <v>2051060</v>
      </c>
      <c r="R12" s="523">
        <v>2051060</v>
      </c>
      <c r="S12" s="523">
        <v>2051068</v>
      </c>
    </row>
    <row r="13" spans="1:19">
      <c r="A13" s="533" t="s">
        <v>259</v>
      </c>
      <c r="B13" s="533" t="s">
        <v>468</v>
      </c>
      <c r="C13" s="533" t="s">
        <v>257</v>
      </c>
      <c r="D13" s="533">
        <v>1110</v>
      </c>
      <c r="E13" s="533">
        <v>1</v>
      </c>
      <c r="F13" s="533">
        <v>606</v>
      </c>
      <c r="G13" s="497">
        <v>860000</v>
      </c>
      <c r="H13" s="502">
        <v>860000</v>
      </c>
      <c r="I13" s="502"/>
      <c r="J13" s="502"/>
      <c r="K13" s="492"/>
      <c r="L13" s="492"/>
      <c r="M13" s="492"/>
      <c r="N13" s="515"/>
      <c r="O13" s="515"/>
      <c r="P13" s="515"/>
      <c r="Q13" s="523"/>
      <c r="R13" s="523"/>
      <c r="S13" s="523"/>
    </row>
    <row r="14" spans="1:19">
      <c r="A14" s="533" t="s">
        <v>259</v>
      </c>
      <c r="B14" s="533" t="s">
        <v>469</v>
      </c>
      <c r="C14" s="533" t="s">
        <v>257</v>
      </c>
      <c r="D14" s="533">
        <v>1110</v>
      </c>
      <c r="E14" s="533">
        <v>1</v>
      </c>
      <c r="F14" s="533">
        <v>606</v>
      </c>
      <c r="G14" s="497">
        <v>1015000</v>
      </c>
      <c r="H14" s="502">
        <v>1015000</v>
      </c>
      <c r="I14" s="502"/>
      <c r="J14" s="502"/>
      <c r="K14" s="492"/>
      <c r="L14" s="492"/>
      <c r="M14" s="492"/>
      <c r="N14" s="515"/>
      <c r="O14" s="515"/>
      <c r="P14" s="515"/>
      <c r="Q14" s="523"/>
      <c r="R14" s="523"/>
      <c r="S14" s="523"/>
    </row>
    <row r="15" spans="1:19">
      <c r="A15" s="533"/>
      <c r="B15" s="496" t="s">
        <v>470</v>
      </c>
      <c r="C15" s="533"/>
      <c r="D15" s="533"/>
      <c r="E15" s="533"/>
      <c r="F15" s="533"/>
      <c r="G15" s="497">
        <v>80878475</v>
      </c>
      <c r="H15" s="535">
        <v>10536185</v>
      </c>
      <c r="I15" s="535">
        <v>8661185</v>
      </c>
      <c r="J15" s="535">
        <v>8661185</v>
      </c>
      <c r="K15" s="535">
        <v>8661185</v>
      </c>
      <c r="L15" s="535">
        <v>8661185</v>
      </c>
      <c r="M15" s="535">
        <v>8661185</v>
      </c>
      <c r="N15" s="535">
        <v>8661185</v>
      </c>
      <c r="O15" s="535">
        <v>8661185</v>
      </c>
      <c r="P15" s="535">
        <v>2805935</v>
      </c>
      <c r="Q15" s="535">
        <v>2805932</v>
      </c>
      <c r="R15" s="535">
        <v>2051060</v>
      </c>
      <c r="S15" s="535">
        <v>2051068</v>
      </c>
    </row>
    <row r="16" spans="1:19">
      <c r="A16" s="328"/>
      <c r="B16" s="330"/>
      <c r="C16" s="328"/>
      <c r="D16" s="328"/>
      <c r="E16" s="328"/>
      <c r="F16" s="328"/>
      <c r="G16" s="330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</row>
    <row r="17" spans="1:19" ht="43.5">
      <c r="A17" s="536"/>
      <c r="B17" s="537" t="s">
        <v>471</v>
      </c>
      <c r="C17" s="536"/>
      <c r="D17" s="536"/>
      <c r="E17" s="536"/>
      <c r="F17" s="536"/>
      <c r="G17" s="536"/>
      <c r="H17" s="502"/>
      <c r="I17" s="502"/>
      <c r="J17" s="502"/>
      <c r="K17" s="492"/>
      <c r="L17" s="492"/>
      <c r="M17" s="492"/>
      <c r="N17" s="515"/>
      <c r="O17" s="515"/>
      <c r="P17" s="515"/>
      <c r="Q17" s="523"/>
      <c r="R17" s="523"/>
      <c r="S17" s="523"/>
    </row>
    <row r="18" spans="1:19">
      <c r="A18" s="536" t="s">
        <v>435</v>
      </c>
      <c r="B18" s="536" t="s">
        <v>472</v>
      </c>
      <c r="C18" s="536" t="s">
        <v>257</v>
      </c>
      <c r="D18" s="536">
        <v>6260</v>
      </c>
      <c r="E18" s="536">
        <v>1</v>
      </c>
      <c r="F18" s="536">
        <v>600</v>
      </c>
      <c r="G18" s="538">
        <v>14295000</v>
      </c>
      <c r="H18" s="502">
        <v>1786875</v>
      </c>
      <c r="I18" s="502">
        <v>1786875</v>
      </c>
      <c r="J18" s="502">
        <v>1786875</v>
      </c>
      <c r="K18" s="492">
        <v>1786875</v>
      </c>
      <c r="L18" s="492">
        <v>1786875</v>
      </c>
      <c r="M18" s="492">
        <v>1786875</v>
      </c>
      <c r="N18" s="515">
        <v>1786875</v>
      </c>
      <c r="O18" s="515">
        <v>1786875</v>
      </c>
      <c r="P18" s="515"/>
      <c r="Q18" s="523"/>
      <c r="R18" s="523"/>
      <c r="S18" s="523"/>
    </row>
    <row r="19" spans="1:19">
      <c r="A19" s="536" t="s">
        <v>435</v>
      </c>
      <c r="B19" s="536" t="s">
        <v>473</v>
      </c>
      <c r="C19" s="536" t="s">
        <v>257</v>
      </c>
      <c r="D19" s="536">
        <v>6260</v>
      </c>
      <c r="E19" s="536">
        <v>1</v>
      </c>
      <c r="F19" s="536">
        <v>601</v>
      </c>
      <c r="G19" s="538">
        <v>2274000</v>
      </c>
      <c r="H19" s="502">
        <v>284250</v>
      </c>
      <c r="I19" s="502">
        <v>284250</v>
      </c>
      <c r="J19" s="502">
        <v>284250</v>
      </c>
      <c r="K19" s="492">
        <v>284250</v>
      </c>
      <c r="L19" s="492">
        <v>284250</v>
      </c>
      <c r="M19" s="492">
        <v>284250</v>
      </c>
      <c r="N19" s="515">
        <v>284250</v>
      </c>
      <c r="O19" s="515">
        <v>284250</v>
      </c>
      <c r="P19" s="515"/>
      <c r="Q19" s="523"/>
      <c r="R19" s="523"/>
      <c r="S19" s="523"/>
    </row>
    <row r="20" spans="1:19">
      <c r="A20" s="536" t="s">
        <v>435</v>
      </c>
      <c r="B20" s="536" t="s">
        <v>467</v>
      </c>
      <c r="C20" s="536" t="s">
        <v>257</v>
      </c>
      <c r="D20" s="536">
        <v>6260</v>
      </c>
      <c r="E20" s="536">
        <v>1</v>
      </c>
      <c r="F20" s="536">
        <v>602</v>
      </c>
      <c r="G20" s="538">
        <v>13287912</v>
      </c>
      <c r="H20" s="502">
        <v>1107326</v>
      </c>
      <c r="I20" s="502">
        <v>1107326</v>
      </c>
      <c r="J20" s="502">
        <v>1107326</v>
      </c>
      <c r="K20" s="492">
        <v>1107326</v>
      </c>
      <c r="L20" s="492">
        <v>1107326</v>
      </c>
      <c r="M20" s="492">
        <v>1107326</v>
      </c>
      <c r="N20" s="515">
        <v>1107326</v>
      </c>
      <c r="O20" s="515">
        <v>1107326</v>
      </c>
      <c r="P20" s="515">
        <v>1107326</v>
      </c>
      <c r="Q20" s="523">
        <v>1107326</v>
      </c>
      <c r="R20" s="523">
        <v>1107326</v>
      </c>
      <c r="S20" s="523">
        <v>1107326</v>
      </c>
    </row>
    <row r="21" spans="1:19">
      <c r="A21" s="536"/>
      <c r="B21" s="539"/>
      <c r="C21" s="536"/>
      <c r="D21" s="536"/>
      <c r="E21" s="536"/>
      <c r="F21" s="536"/>
      <c r="G21" s="538"/>
      <c r="H21" s="502"/>
      <c r="I21" s="502"/>
      <c r="J21" s="502"/>
      <c r="K21" s="492"/>
      <c r="L21" s="492"/>
      <c r="M21" s="492"/>
      <c r="N21" s="515"/>
      <c r="O21" s="515"/>
      <c r="P21" s="515"/>
      <c r="Q21" s="523"/>
      <c r="R21" s="523"/>
      <c r="S21" s="523"/>
    </row>
    <row r="22" spans="1:19" ht="29.25">
      <c r="A22" s="536" t="s">
        <v>435</v>
      </c>
      <c r="B22" s="537" t="s">
        <v>474</v>
      </c>
      <c r="C22" s="540"/>
      <c r="D22" s="540"/>
      <c r="E22" s="540"/>
      <c r="F22" s="540"/>
      <c r="G22" s="538">
        <v>29856912</v>
      </c>
      <c r="H22" s="535">
        <v>3178451</v>
      </c>
      <c r="I22" s="535">
        <v>3178451</v>
      </c>
      <c r="J22" s="535">
        <v>3178451</v>
      </c>
      <c r="K22" s="535">
        <v>3178451</v>
      </c>
      <c r="L22" s="535">
        <v>3178451</v>
      </c>
      <c r="M22" s="535">
        <v>3178451</v>
      </c>
      <c r="N22" s="535">
        <v>3178451</v>
      </c>
      <c r="O22" s="535">
        <v>3178451</v>
      </c>
      <c r="P22" s="535">
        <v>1107326</v>
      </c>
      <c r="Q22" s="535">
        <v>1107326</v>
      </c>
      <c r="R22" s="535">
        <v>1107326</v>
      </c>
      <c r="S22" s="535">
        <v>1107326</v>
      </c>
    </row>
    <row r="23" spans="1:19" ht="86.25">
      <c r="A23" s="541"/>
      <c r="B23" s="542" t="s">
        <v>475</v>
      </c>
      <c r="C23" s="543"/>
      <c r="D23" s="543"/>
      <c r="E23" s="543"/>
      <c r="F23" s="543"/>
      <c r="G23" s="543"/>
      <c r="H23" s="503"/>
      <c r="I23" s="503"/>
      <c r="J23" s="503"/>
      <c r="K23" s="493"/>
      <c r="L23" s="493"/>
      <c r="M23" s="493"/>
      <c r="N23" s="516"/>
      <c r="O23" s="516"/>
      <c r="P23" s="516"/>
      <c r="Q23" s="524"/>
      <c r="R23" s="524"/>
      <c r="S23" s="524"/>
    </row>
    <row r="24" spans="1:19" ht="29.25">
      <c r="A24" s="544"/>
      <c r="B24" s="542" t="s">
        <v>476</v>
      </c>
      <c r="C24" s="541"/>
      <c r="D24" s="541"/>
      <c r="E24" s="541"/>
      <c r="F24" s="541"/>
      <c r="G24" s="541"/>
      <c r="H24" s="502"/>
      <c r="I24" s="502"/>
      <c r="J24" s="502"/>
      <c r="K24" s="492"/>
      <c r="L24" s="492"/>
      <c r="M24" s="492"/>
      <c r="N24" s="515"/>
      <c r="O24" s="515"/>
      <c r="P24" s="515"/>
      <c r="Q24" s="523"/>
      <c r="R24" s="523"/>
      <c r="S24" s="523"/>
    </row>
    <row r="25" spans="1:19">
      <c r="A25" s="544" t="s">
        <v>477</v>
      </c>
      <c r="B25" s="541" t="s">
        <v>478</v>
      </c>
      <c r="C25" s="541" t="s">
        <v>257</v>
      </c>
      <c r="D25" s="541">
        <v>10140</v>
      </c>
      <c r="E25" s="541">
        <v>1</v>
      </c>
      <c r="F25" s="541">
        <v>600</v>
      </c>
      <c r="G25" s="545">
        <v>2400000</v>
      </c>
      <c r="H25" s="502">
        <v>200000</v>
      </c>
      <c r="I25" s="502">
        <v>200000</v>
      </c>
      <c r="J25" s="502">
        <v>200000</v>
      </c>
      <c r="K25" s="492">
        <v>200000</v>
      </c>
      <c r="L25" s="492">
        <v>200000</v>
      </c>
      <c r="M25" s="492">
        <v>200000</v>
      </c>
      <c r="N25" s="515">
        <v>200000</v>
      </c>
      <c r="O25" s="515">
        <v>200000</v>
      </c>
      <c r="P25" s="515">
        <v>200000</v>
      </c>
      <c r="Q25" s="523">
        <v>200000</v>
      </c>
      <c r="R25" s="523">
        <v>200000</v>
      </c>
      <c r="S25" s="523">
        <v>200000</v>
      </c>
    </row>
    <row r="26" spans="1:19">
      <c r="A26" s="544" t="s">
        <v>477</v>
      </c>
      <c r="B26" s="541" t="s">
        <v>479</v>
      </c>
      <c r="C26" s="541" t="s">
        <v>257</v>
      </c>
      <c r="D26" s="541">
        <v>10140</v>
      </c>
      <c r="E26" s="541">
        <v>1</v>
      </c>
      <c r="F26" s="541">
        <v>601</v>
      </c>
      <c r="G26" s="545">
        <v>401000</v>
      </c>
      <c r="H26" s="502">
        <v>33417</v>
      </c>
      <c r="I26" s="502">
        <v>33417</v>
      </c>
      <c r="J26" s="502">
        <v>33417</v>
      </c>
      <c r="K26" s="492">
        <v>33417</v>
      </c>
      <c r="L26" s="492">
        <v>33417</v>
      </c>
      <c r="M26" s="492">
        <v>33417</v>
      </c>
      <c r="N26" s="515">
        <v>33417</v>
      </c>
      <c r="O26" s="515">
        <v>33417</v>
      </c>
      <c r="P26" s="515">
        <v>33417</v>
      </c>
      <c r="Q26" s="523">
        <v>33417</v>
      </c>
      <c r="R26" s="523">
        <v>33417</v>
      </c>
      <c r="S26" s="523">
        <v>33413</v>
      </c>
    </row>
    <row r="27" spans="1:19">
      <c r="A27" s="544" t="s">
        <v>477</v>
      </c>
      <c r="B27" s="541" t="s">
        <v>467</v>
      </c>
      <c r="C27" s="541" t="s">
        <v>257</v>
      </c>
      <c r="D27" s="541">
        <v>10140</v>
      </c>
      <c r="E27" s="541">
        <v>1</v>
      </c>
      <c r="F27" s="541">
        <v>602</v>
      </c>
      <c r="G27" s="545"/>
      <c r="H27" s="502"/>
      <c r="I27" s="502"/>
      <c r="J27" s="502"/>
      <c r="K27" s="492"/>
      <c r="L27" s="492"/>
      <c r="M27" s="492"/>
      <c r="N27" s="515"/>
      <c r="O27" s="515"/>
      <c r="P27" s="515"/>
      <c r="Q27" s="523"/>
      <c r="R27" s="523"/>
      <c r="S27" s="523"/>
    </row>
    <row r="28" spans="1:19">
      <c r="A28" s="544"/>
      <c r="B28" s="543" t="s">
        <v>480</v>
      </c>
      <c r="C28" s="541"/>
      <c r="D28" s="541"/>
      <c r="E28" s="541"/>
      <c r="F28" s="541"/>
      <c r="G28" s="545">
        <v>2801000</v>
      </c>
      <c r="H28" s="535">
        <v>233417</v>
      </c>
      <c r="I28" s="535">
        <v>233417</v>
      </c>
      <c r="J28" s="535">
        <v>233417</v>
      </c>
      <c r="K28" s="535">
        <v>233417</v>
      </c>
      <c r="L28" s="535">
        <v>233417</v>
      </c>
      <c r="M28" s="535">
        <v>233417</v>
      </c>
      <c r="N28" s="535">
        <v>233417</v>
      </c>
      <c r="O28" s="535">
        <v>233417</v>
      </c>
      <c r="P28" s="535">
        <v>233417</v>
      </c>
      <c r="Q28" s="535">
        <v>233417</v>
      </c>
      <c r="R28" s="535">
        <v>233417</v>
      </c>
      <c r="S28" s="535">
        <v>233413</v>
      </c>
    </row>
    <row r="29" spans="1:19">
      <c r="A29" s="544"/>
      <c r="B29" s="543" t="s">
        <v>481</v>
      </c>
      <c r="C29" s="541"/>
      <c r="D29" s="541"/>
      <c r="E29" s="541"/>
      <c r="F29" s="541"/>
      <c r="G29" s="545"/>
      <c r="H29" s="503"/>
      <c r="I29" s="503"/>
      <c r="J29" s="503"/>
      <c r="K29" s="493"/>
      <c r="L29" s="493"/>
      <c r="M29" s="493"/>
      <c r="N29" s="516"/>
      <c r="O29" s="516"/>
      <c r="P29" s="516"/>
      <c r="Q29" s="524"/>
      <c r="R29" s="524"/>
      <c r="S29" s="524"/>
    </row>
    <row r="30" spans="1:19">
      <c r="A30" s="544" t="s">
        <v>477</v>
      </c>
      <c r="B30" s="541" t="s">
        <v>478</v>
      </c>
      <c r="C30" s="541">
        <v>0</v>
      </c>
      <c r="D30" s="541">
        <v>6260</v>
      </c>
      <c r="E30" s="541">
        <v>1</v>
      </c>
      <c r="F30" s="541">
        <v>600</v>
      </c>
      <c r="G30" s="545">
        <v>10800000</v>
      </c>
      <c r="H30" s="502">
        <v>900000</v>
      </c>
      <c r="I30" s="502">
        <v>900000</v>
      </c>
      <c r="J30" s="502">
        <v>900000</v>
      </c>
      <c r="K30" s="492">
        <v>900000</v>
      </c>
      <c r="L30" s="492">
        <v>900000</v>
      </c>
      <c r="M30" s="492">
        <v>900000</v>
      </c>
      <c r="N30" s="515">
        <v>900000</v>
      </c>
      <c r="O30" s="515">
        <v>900000</v>
      </c>
      <c r="P30" s="515">
        <v>900000</v>
      </c>
      <c r="Q30" s="523">
        <v>900000</v>
      </c>
      <c r="R30" s="523">
        <v>900000</v>
      </c>
      <c r="S30" s="523">
        <v>900000</v>
      </c>
    </row>
    <row r="31" spans="1:19">
      <c r="A31" s="544" t="s">
        <v>477</v>
      </c>
      <c r="B31" s="541" t="s">
        <v>479</v>
      </c>
      <c r="C31" s="541">
        <v>0</v>
      </c>
      <c r="D31" s="541">
        <v>6260</v>
      </c>
      <c r="E31" s="541">
        <v>1</v>
      </c>
      <c r="F31" s="541">
        <v>601</v>
      </c>
      <c r="G31" s="545">
        <v>1804000</v>
      </c>
      <c r="H31" s="502">
        <v>150333</v>
      </c>
      <c r="I31" s="502">
        <v>150333</v>
      </c>
      <c r="J31" s="502">
        <v>150333</v>
      </c>
      <c r="K31" s="492">
        <v>150333</v>
      </c>
      <c r="L31" s="492">
        <v>150333</v>
      </c>
      <c r="M31" s="492">
        <v>150333</v>
      </c>
      <c r="N31" s="515">
        <v>150333</v>
      </c>
      <c r="O31" s="515">
        <v>150333</v>
      </c>
      <c r="P31" s="515">
        <v>150333</v>
      </c>
      <c r="Q31" s="523">
        <v>150333</v>
      </c>
      <c r="R31" s="523">
        <v>150333</v>
      </c>
      <c r="S31" s="523">
        <v>150337</v>
      </c>
    </row>
    <row r="32" spans="1:19">
      <c r="A32" s="544"/>
      <c r="B32" s="543" t="s">
        <v>482</v>
      </c>
      <c r="C32" s="541"/>
      <c r="D32" s="541"/>
      <c r="E32" s="541"/>
      <c r="F32" s="541"/>
      <c r="G32" s="545">
        <v>12604000</v>
      </c>
      <c r="H32" s="535">
        <v>1050333</v>
      </c>
      <c r="I32" s="535">
        <v>1050333</v>
      </c>
      <c r="J32" s="535">
        <v>1050333</v>
      </c>
      <c r="K32" s="535">
        <v>1050333</v>
      </c>
      <c r="L32" s="535">
        <v>1050333</v>
      </c>
      <c r="M32" s="535">
        <v>1050333</v>
      </c>
      <c r="N32" s="535">
        <v>1050333</v>
      </c>
      <c r="O32" s="535">
        <v>1050333</v>
      </c>
      <c r="P32" s="535">
        <v>1050333</v>
      </c>
      <c r="Q32" s="535">
        <v>1050333</v>
      </c>
      <c r="R32" s="535">
        <v>1050333</v>
      </c>
      <c r="S32" s="535">
        <v>1050337</v>
      </c>
    </row>
    <row r="33" spans="1:19">
      <c r="A33" s="544"/>
      <c r="B33" s="543" t="s">
        <v>167</v>
      </c>
      <c r="C33" s="541"/>
      <c r="D33" s="541"/>
      <c r="E33" s="541"/>
      <c r="F33" s="541"/>
      <c r="G33" s="545"/>
      <c r="H33" s="503"/>
      <c r="I33" s="503"/>
      <c r="J33" s="503"/>
      <c r="K33" s="493"/>
      <c r="L33" s="493"/>
      <c r="M33" s="493"/>
      <c r="N33" s="516"/>
      <c r="O33" s="516"/>
      <c r="P33" s="516"/>
      <c r="Q33" s="524"/>
      <c r="R33" s="524"/>
      <c r="S33" s="524"/>
    </row>
    <row r="34" spans="1:19">
      <c r="A34" s="544" t="s">
        <v>477</v>
      </c>
      <c r="B34" s="541" t="s">
        <v>478</v>
      </c>
      <c r="C34" s="541">
        <v>0</v>
      </c>
      <c r="D34" s="541">
        <v>8250</v>
      </c>
      <c r="E34" s="541">
        <v>1</v>
      </c>
      <c r="F34" s="541">
        <v>600</v>
      </c>
      <c r="G34" s="545">
        <v>8880000</v>
      </c>
      <c r="H34" s="502">
        <v>740000</v>
      </c>
      <c r="I34" s="502">
        <v>740000</v>
      </c>
      <c r="J34" s="502">
        <v>740000</v>
      </c>
      <c r="K34" s="492">
        <v>740000</v>
      </c>
      <c r="L34" s="492">
        <v>740000</v>
      </c>
      <c r="M34" s="492">
        <v>740000</v>
      </c>
      <c r="N34" s="515">
        <v>740000</v>
      </c>
      <c r="O34" s="515">
        <v>740000</v>
      </c>
      <c r="P34" s="515">
        <v>740000</v>
      </c>
      <c r="Q34" s="523">
        <v>740000</v>
      </c>
      <c r="R34" s="523">
        <v>740000</v>
      </c>
      <c r="S34" s="523">
        <v>740000</v>
      </c>
    </row>
    <row r="35" spans="1:19">
      <c r="A35" s="544" t="s">
        <v>477</v>
      </c>
      <c r="B35" s="541" t="s">
        <v>479</v>
      </c>
      <c r="C35" s="541">
        <v>0</v>
      </c>
      <c r="D35" s="541">
        <v>8250</v>
      </c>
      <c r="E35" s="541">
        <v>1</v>
      </c>
      <c r="F35" s="541">
        <v>601</v>
      </c>
      <c r="G35" s="545">
        <v>1483000</v>
      </c>
      <c r="H35" s="502">
        <v>123583</v>
      </c>
      <c r="I35" s="502">
        <v>123583</v>
      </c>
      <c r="J35" s="502">
        <v>123583</v>
      </c>
      <c r="K35" s="492">
        <v>123583</v>
      </c>
      <c r="L35" s="492">
        <v>123583</v>
      </c>
      <c r="M35" s="492">
        <v>123583</v>
      </c>
      <c r="N35" s="515">
        <v>123583</v>
      </c>
      <c r="O35" s="515">
        <v>123583</v>
      </c>
      <c r="P35" s="515">
        <v>123583</v>
      </c>
      <c r="Q35" s="523">
        <v>123583</v>
      </c>
      <c r="R35" s="523">
        <v>123583</v>
      </c>
      <c r="S35" s="523">
        <v>123587</v>
      </c>
    </row>
    <row r="36" spans="1:19">
      <c r="A36" s="544" t="s">
        <v>477</v>
      </c>
      <c r="B36" s="541" t="s">
        <v>467</v>
      </c>
      <c r="C36" s="541">
        <v>0</v>
      </c>
      <c r="D36" s="541">
        <v>8250</v>
      </c>
      <c r="E36" s="541">
        <v>1</v>
      </c>
      <c r="F36" s="541">
        <v>602</v>
      </c>
      <c r="G36" s="545">
        <v>7172000</v>
      </c>
      <c r="H36" s="502">
        <v>597667</v>
      </c>
      <c r="I36" s="502">
        <v>597667</v>
      </c>
      <c r="J36" s="502">
        <v>597667</v>
      </c>
      <c r="K36" s="492">
        <v>597667</v>
      </c>
      <c r="L36" s="492">
        <v>597667</v>
      </c>
      <c r="M36" s="492">
        <v>597667</v>
      </c>
      <c r="N36" s="515">
        <v>597667</v>
      </c>
      <c r="O36" s="515">
        <v>597667</v>
      </c>
      <c r="P36" s="515">
        <v>597667</v>
      </c>
      <c r="Q36" s="523">
        <v>597667</v>
      </c>
      <c r="R36" s="523">
        <v>597667</v>
      </c>
      <c r="S36" s="523">
        <v>597663</v>
      </c>
    </row>
    <row r="37" spans="1:19">
      <c r="A37" s="544"/>
      <c r="B37" s="543" t="s">
        <v>483</v>
      </c>
      <c r="C37" s="541"/>
      <c r="D37" s="541"/>
      <c r="E37" s="541"/>
      <c r="F37" s="541"/>
      <c r="G37" s="545">
        <v>17535000</v>
      </c>
      <c r="H37" s="535">
        <v>1461250</v>
      </c>
      <c r="I37" s="535">
        <v>1461250</v>
      </c>
      <c r="J37" s="535">
        <v>1461250</v>
      </c>
      <c r="K37" s="535">
        <v>1461250</v>
      </c>
      <c r="L37" s="535">
        <v>1461250</v>
      </c>
      <c r="M37" s="535">
        <v>1461250</v>
      </c>
      <c r="N37" s="535">
        <v>1461250</v>
      </c>
      <c r="O37" s="535">
        <v>1461250</v>
      </c>
      <c r="P37" s="535">
        <v>1461250</v>
      </c>
      <c r="Q37" s="535">
        <v>1461250</v>
      </c>
      <c r="R37" s="535">
        <v>1461250</v>
      </c>
      <c r="S37" s="535">
        <v>1461250</v>
      </c>
    </row>
    <row r="38" spans="1:19">
      <c r="A38" s="544"/>
      <c r="B38" s="543" t="s">
        <v>484</v>
      </c>
      <c r="C38" s="541"/>
      <c r="D38" s="541"/>
      <c r="E38" s="541"/>
      <c r="F38" s="541"/>
      <c r="G38" s="545"/>
      <c r="H38" s="503"/>
      <c r="I38" s="503"/>
      <c r="J38" s="503"/>
      <c r="K38" s="493"/>
      <c r="L38" s="493"/>
      <c r="M38" s="493"/>
      <c r="N38" s="516"/>
      <c r="O38" s="516"/>
      <c r="P38" s="516"/>
      <c r="Q38" s="524"/>
      <c r="R38" s="524"/>
      <c r="S38" s="524"/>
    </row>
    <row r="39" spans="1:19" ht="30">
      <c r="A39" s="544" t="s">
        <v>477</v>
      </c>
      <c r="B39" s="546" t="s">
        <v>485</v>
      </c>
      <c r="C39" s="541">
        <v>0</v>
      </c>
      <c r="D39" s="541">
        <v>8140</v>
      </c>
      <c r="E39" s="541">
        <v>1</v>
      </c>
      <c r="F39" s="541">
        <v>604</v>
      </c>
      <c r="G39" s="545">
        <v>9571000</v>
      </c>
      <c r="H39" s="502">
        <v>800000</v>
      </c>
      <c r="I39" s="502">
        <v>800000</v>
      </c>
      <c r="J39" s="502">
        <v>800000</v>
      </c>
      <c r="K39" s="492">
        <v>800000</v>
      </c>
      <c r="L39" s="492">
        <v>800000</v>
      </c>
      <c r="M39" s="492">
        <v>800000</v>
      </c>
      <c r="N39" s="515">
        <v>800000</v>
      </c>
      <c r="O39" s="515">
        <v>800000</v>
      </c>
      <c r="P39" s="515">
        <v>800000</v>
      </c>
      <c r="Q39" s="523">
        <v>800000</v>
      </c>
      <c r="R39" s="523">
        <v>800000</v>
      </c>
      <c r="S39" s="523">
        <v>771000</v>
      </c>
    </row>
    <row r="40" spans="1:19">
      <c r="A40" s="541"/>
      <c r="B40" s="543" t="s">
        <v>486</v>
      </c>
      <c r="C40" s="541"/>
      <c r="D40" s="541"/>
      <c r="E40" s="541"/>
      <c r="F40" s="541"/>
      <c r="G40" s="545">
        <v>9571000</v>
      </c>
      <c r="H40" s="502">
        <v>800000</v>
      </c>
      <c r="I40" s="502">
        <v>800000</v>
      </c>
      <c r="J40" s="502">
        <v>800000</v>
      </c>
      <c r="K40" s="492">
        <v>800000</v>
      </c>
      <c r="L40" s="492">
        <v>800000</v>
      </c>
      <c r="M40" s="492">
        <v>800000</v>
      </c>
      <c r="N40" s="515">
        <v>800000</v>
      </c>
      <c r="O40" s="515">
        <v>800000</v>
      </c>
      <c r="P40" s="515">
        <v>800000</v>
      </c>
      <c r="Q40" s="523">
        <v>800000</v>
      </c>
      <c r="R40" s="523">
        <v>800000</v>
      </c>
      <c r="S40" s="523">
        <v>771000</v>
      </c>
    </row>
    <row r="41" spans="1:19">
      <c r="A41" s="530"/>
      <c r="B41" s="531" t="s">
        <v>487</v>
      </c>
      <c r="C41" s="530"/>
      <c r="D41" s="530"/>
      <c r="E41" s="530"/>
      <c r="F41" s="530"/>
      <c r="G41" s="531"/>
      <c r="H41" s="502"/>
      <c r="I41" s="502"/>
      <c r="J41" s="502"/>
      <c r="K41" s="492"/>
      <c r="L41" s="492"/>
      <c r="M41" s="492"/>
      <c r="N41" s="515"/>
      <c r="O41" s="515"/>
      <c r="P41" s="515"/>
      <c r="Q41" s="523"/>
      <c r="R41" s="523"/>
      <c r="S41" s="523"/>
    </row>
    <row r="42" spans="1:19">
      <c r="A42" s="530" t="s">
        <v>259</v>
      </c>
      <c r="B42" s="530" t="s">
        <v>488</v>
      </c>
      <c r="C42" s="530" t="s">
        <v>257</v>
      </c>
      <c r="D42" s="530">
        <v>9120</v>
      </c>
      <c r="E42" s="530">
        <v>1</v>
      </c>
      <c r="F42" s="530">
        <v>602</v>
      </c>
      <c r="G42" s="532">
        <v>12457044</v>
      </c>
      <c r="H42" s="502">
        <v>1038000</v>
      </c>
      <c r="I42" s="502">
        <v>1038000</v>
      </c>
      <c r="J42" s="502">
        <v>1038000</v>
      </c>
      <c r="K42" s="492">
        <v>1038000</v>
      </c>
      <c r="L42" s="492">
        <v>1038000</v>
      </c>
      <c r="M42" s="492">
        <v>1038000</v>
      </c>
      <c r="N42" s="515">
        <v>1038000</v>
      </c>
      <c r="O42" s="515">
        <v>1038000</v>
      </c>
      <c r="P42" s="515">
        <v>1038000</v>
      </c>
      <c r="Q42" s="523">
        <v>1038000</v>
      </c>
      <c r="R42" s="523">
        <v>1038000</v>
      </c>
      <c r="S42" s="523">
        <v>1039044</v>
      </c>
    </row>
    <row r="43" spans="1:19">
      <c r="A43" s="530"/>
      <c r="B43" s="530"/>
      <c r="C43" s="530"/>
      <c r="D43" s="530"/>
      <c r="E43" s="530"/>
      <c r="F43" s="530"/>
      <c r="G43" s="531"/>
      <c r="H43" s="502"/>
      <c r="I43" s="502"/>
      <c r="J43" s="502"/>
      <c r="K43" s="492"/>
      <c r="L43" s="492"/>
      <c r="M43" s="492"/>
      <c r="N43" s="515"/>
      <c r="O43" s="515"/>
      <c r="P43" s="515"/>
      <c r="Q43" s="523"/>
      <c r="R43" s="523"/>
      <c r="S43" s="523"/>
    </row>
    <row r="44" spans="1:19">
      <c r="A44" s="530" t="s">
        <v>259</v>
      </c>
      <c r="B44" s="531" t="s">
        <v>489</v>
      </c>
      <c r="C44" s="530" t="s">
        <v>257</v>
      </c>
      <c r="D44" s="530">
        <v>6260</v>
      </c>
      <c r="E44" s="530">
        <v>1</v>
      </c>
      <c r="F44" s="530">
        <v>602</v>
      </c>
      <c r="G44" s="532">
        <v>15990608</v>
      </c>
      <c r="H44" s="502">
        <v>1332550</v>
      </c>
      <c r="I44" s="502">
        <v>1332550</v>
      </c>
      <c r="J44" s="502">
        <v>1332550</v>
      </c>
      <c r="K44" s="492">
        <v>1332550</v>
      </c>
      <c r="L44" s="492">
        <v>1332550</v>
      </c>
      <c r="M44" s="492">
        <v>1332550</v>
      </c>
      <c r="N44" s="515">
        <v>1332550</v>
      </c>
      <c r="O44" s="515">
        <v>1332550</v>
      </c>
      <c r="P44" s="515">
        <v>1332550</v>
      </c>
      <c r="Q44" s="523">
        <v>1332550</v>
      </c>
      <c r="R44" s="523">
        <v>1332550</v>
      </c>
      <c r="S44" s="523">
        <v>1332558</v>
      </c>
    </row>
    <row r="45" spans="1:19">
      <c r="A45" s="530" t="s">
        <v>259</v>
      </c>
      <c r="B45" s="531" t="s">
        <v>490</v>
      </c>
      <c r="C45" s="530" t="s">
        <v>257</v>
      </c>
      <c r="D45" s="530">
        <v>1110</v>
      </c>
      <c r="E45" s="530">
        <v>1</v>
      </c>
      <c r="F45" s="530">
        <v>602</v>
      </c>
      <c r="G45" s="532">
        <v>5323564</v>
      </c>
      <c r="H45" s="502"/>
      <c r="I45" s="502"/>
      <c r="J45" s="502">
        <v>1330891</v>
      </c>
      <c r="K45" s="492"/>
      <c r="L45" s="492"/>
      <c r="M45" s="492">
        <v>1330891</v>
      </c>
      <c r="N45" s="515"/>
      <c r="O45" s="515"/>
      <c r="P45" s="515">
        <v>1330891</v>
      </c>
      <c r="Q45" s="523"/>
      <c r="R45" s="523"/>
      <c r="S45" s="523">
        <v>1330891</v>
      </c>
    </row>
    <row r="46" spans="1:19">
      <c r="A46" s="530"/>
      <c r="B46" s="531"/>
      <c r="C46" s="530"/>
      <c r="D46" s="530"/>
      <c r="E46" s="530"/>
      <c r="F46" s="530"/>
      <c r="G46" s="531"/>
      <c r="H46" s="502"/>
      <c r="I46" s="502"/>
      <c r="J46" s="502"/>
      <c r="K46" s="492"/>
      <c r="L46" s="492"/>
      <c r="M46" s="492"/>
      <c r="N46" s="515"/>
      <c r="O46" s="515"/>
      <c r="P46" s="515"/>
      <c r="Q46" s="523"/>
      <c r="R46" s="523"/>
      <c r="S46" s="523"/>
    </row>
    <row r="47" spans="1:19">
      <c r="A47" s="530" t="s">
        <v>259</v>
      </c>
      <c r="B47" s="531" t="s">
        <v>491</v>
      </c>
      <c r="C47" s="530" t="s">
        <v>297</v>
      </c>
      <c r="D47" s="530">
        <v>1110</v>
      </c>
      <c r="E47" s="530">
        <v>1</v>
      </c>
      <c r="F47" s="530">
        <v>609</v>
      </c>
      <c r="G47" s="532">
        <v>22635000</v>
      </c>
      <c r="H47" s="502"/>
      <c r="I47" s="502"/>
      <c r="J47" s="502">
        <v>5658750</v>
      </c>
      <c r="K47" s="492"/>
      <c r="L47" s="492"/>
      <c r="M47" s="492">
        <v>5658750</v>
      </c>
      <c r="N47" s="515"/>
      <c r="O47" s="515"/>
      <c r="P47" s="515">
        <v>5658750</v>
      </c>
      <c r="Q47" s="523"/>
      <c r="R47" s="523"/>
      <c r="S47" s="523">
        <v>5658750</v>
      </c>
    </row>
    <row r="48" spans="1:19">
      <c r="A48" s="530"/>
      <c r="B48" s="530"/>
      <c r="C48" s="530"/>
      <c r="D48" s="530"/>
      <c r="E48" s="530"/>
      <c r="F48" s="530"/>
      <c r="G48" s="531"/>
      <c r="H48" s="502"/>
      <c r="I48" s="502"/>
      <c r="J48" s="502"/>
      <c r="K48" s="492"/>
      <c r="L48" s="492"/>
      <c r="M48" s="492"/>
      <c r="N48" s="515"/>
      <c r="O48" s="515"/>
      <c r="P48" s="515"/>
      <c r="Q48" s="523"/>
      <c r="R48" s="523"/>
      <c r="S48" s="523"/>
    </row>
    <row r="49" spans="1:19">
      <c r="A49" s="530" t="s">
        <v>259</v>
      </c>
      <c r="B49" s="530" t="s">
        <v>492</v>
      </c>
      <c r="C49" s="530" t="s">
        <v>257</v>
      </c>
      <c r="D49" s="530">
        <v>1110</v>
      </c>
      <c r="E49" s="530">
        <v>1</v>
      </c>
      <c r="F49" s="530">
        <v>609</v>
      </c>
      <c r="G49" s="532">
        <v>3000000</v>
      </c>
      <c r="H49" s="502"/>
      <c r="I49" s="502"/>
      <c r="J49" s="502"/>
      <c r="K49" s="492"/>
      <c r="L49" s="492"/>
      <c r="M49" s="492"/>
      <c r="N49" s="515"/>
      <c r="O49" s="515"/>
      <c r="P49" s="515"/>
      <c r="Q49" s="523">
        <v>3000000</v>
      </c>
      <c r="R49" s="523"/>
      <c r="S49" s="523"/>
    </row>
    <row r="50" spans="1:19">
      <c r="A50" s="530"/>
      <c r="B50" s="530"/>
      <c r="C50" s="530"/>
      <c r="D50" s="530"/>
      <c r="E50" s="530"/>
      <c r="F50" s="530"/>
      <c r="G50" s="531"/>
      <c r="H50" s="502"/>
      <c r="I50" s="502"/>
      <c r="J50" s="502"/>
      <c r="K50" s="492"/>
      <c r="L50" s="492"/>
      <c r="M50" s="492"/>
      <c r="N50" s="515"/>
      <c r="O50" s="515"/>
      <c r="P50" s="515"/>
      <c r="Q50" s="523"/>
      <c r="R50" s="523"/>
      <c r="S50" s="523"/>
    </row>
    <row r="51" spans="1:19">
      <c r="A51" s="328" t="s">
        <v>259</v>
      </c>
      <c r="B51" s="330" t="s">
        <v>493</v>
      </c>
      <c r="C51" s="328"/>
      <c r="D51" s="328"/>
      <c r="E51" s="328"/>
      <c r="F51" s="328"/>
      <c r="G51" s="334">
        <v>56212058</v>
      </c>
      <c r="H51" s="504">
        <v>0</v>
      </c>
      <c r="I51" s="504">
        <v>0</v>
      </c>
      <c r="J51" s="505">
        <v>18529199</v>
      </c>
      <c r="K51" s="495">
        <v>6960966</v>
      </c>
      <c r="L51" s="495">
        <v>0</v>
      </c>
      <c r="M51" s="495">
        <v>0</v>
      </c>
      <c r="N51" s="517">
        <v>9510048</v>
      </c>
      <c r="O51" s="517">
        <v>0</v>
      </c>
      <c r="P51" s="517">
        <v>0</v>
      </c>
      <c r="Q51" s="525">
        <v>21211845</v>
      </c>
      <c r="R51" s="526">
        <v>0</v>
      </c>
      <c r="S51" s="526">
        <v>0</v>
      </c>
    </row>
    <row r="52" spans="1:19">
      <c r="A52" s="328" t="s">
        <v>332</v>
      </c>
      <c r="B52" s="330" t="s">
        <v>494</v>
      </c>
      <c r="C52" s="335"/>
      <c r="D52" s="328"/>
      <c r="E52" s="328"/>
      <c r="F52" s="328"/>
      <c r="G52" s="336"/>
      <c r="H52" s="502"/>
      <c r="I52" s="502"/>
      <c r="J52" s="502"/>
      <c r="K52" s="492"/>
      <c r="L52" s="492"/>
      <c r="M52" s="492"/>
      <c r="N52" s="515"/>
      <c r="O52" s="515"/>
      <c r="P52" s="515"/>
      <c r="Q52" s="523"/>
      <c r="R52" s="523"/>
      <c r="S52" s="523"/>
    </row>
    <row r="53" spans="1:19" ht="60">
      <c r="A53" s="328" t="s">
        <v>259</v>
      </c>
      <c r="B53" s="337" t="s">
        <v>255</v>
      </c>
      <c r="C53" s="335" t="s">
        <v>257</v>
      </c>
      <c r="D53" s="328">
        <v>4240</v>
      </c>
      <c r="E53" s="328">
        <v>1</v>
      </c>
      <c r="F53" s="338">
        <v>231</v>
      </c>
      <c r="G53" s="527">
        <v>1471358</v>
      </c>
      <c r="H53" s="506"/>
      <c r="I53" s="502"/>
      <c r="J53" s="502">
        <v>1471358</v>
      </c>
      <c r="K53" s="492"/>
      <c r="L53" s="492"/>
      <c r="M53" s="492"/>
      <c r="N53" s="515"/>
      <c r="O53" s="515"/>
      <c r="P53" s="515"/>
      <c r="Q53" s="523"/>
      <c r="R53" s="523"/>
      <c r="S53" s="523"/>
    </row>
    <row r="54" spans="1:19" ht="60">
      <c r="A54" s="333" t="s">
        <v>259</v>
      </c>
      <c r="B54" s="337" t="s">
        <v>258</v>
      </c>
      <c r="C54" s="335" t="s">
        <v>257</v>
      </c>
      <c r="D54" s="328">
        <v>4240</v>
      </c>
      <c r="E54" s="328">
        <v>1</v>
      </c>
      <c r="F54" s="338">
        <v>231</v>
      </c>
      <c r="G54" s="527">
        <v>3661644</v>
      </c>
      <c r="H54" s="506"/>
      <c r="I54" s="502"/>
      <c r="J54" s="502">
        <v>3661644</v>
      </c>
      <c r="K54" s="492"/>
      <c r="L54" s="492"/>
      <c r="M54" s="492"/>
      <c r="N54" s="515"/>
      <c r="O54" s="515"/>
      <c r="P54" s="515"/>
      <c r="Q54" s="523"/>
      <c r="R54" s="523"/>
      <c r="S54" s="523"/>
    </row>
    <row r="55" spans="1:19" ht="60">
      <c r="A55" s="328" t="s">
        <v>259</v>
      </c>
      <c r="B55" s="337" t="s">
        <v>260</v>
      </c>
      <c r="C55" s="335" t="s">
        <v>257</v>
      </c>
      <c r="D55" s="328">
        <v>4240</v>
      </c>
      <c r="E55" s="328">
        <v>1</v>
      </c>
      <c r="F55" s="338">
        <v>231</v>
      </c>
      <c r="G55" s="527">
        <v>4781058</v>
      </c>
      <c r="H55" s="506"/>
      <c r="I55" s="502"/>
      <c r="J55" s="502">
        <v>4781058</v>
      </c>
      <c r="K55" s="492"/>
      <c r="L55" s="492"/>
      <c r="M55" s="492"/>
      <c r="N55" s="515"/>
      <c r="O55" s="515"/>
      <c r="P55" s="515"/>
      <c r="Q55" s="523"/>
      <c r="R55" s="523"/>
      <c r="S55" s="523"/>
    </row>
    <row r="56" spans="1:19" ht="60">
      <c r="A56" s="333" t="s">
        <v>259</v>
      </c>
      <c r="B56" s="339" t="s">
        <v>261</v>
      </c>
      <c r="C56" s="335" t="s">
        <v>257</v>
      </c>
      <c r="D56" s="328">
        <v>4240</v>
      </c>
      <c r="E56" s="328">
        <v>1</v>
      </c>
      <c r="F56" s="338">
        <v>231</v>
      </c>
      <c r="G56" s="528">
        <v>3698163</v>
      </c>
      <c r="H56" s="507"/>
      <c r="I56" s="508"/>
      <c r="J56" s="502">
        <v>3698163</v>
      </c>
      <c r="K56" s="492"/>
      <c r="L56" s="492"/>
      <c r="M56" s="492"/>
      <c r="N56" s="515"/>
      <c r="O56" s="515"/>
      <c r="P56" s="515"/>
      <c r="Q56" s="523"/>
      <c r="R56" s="523"/>
      <c r="S56" s="523"/>
    </row>
    <row r="57" spans="1:19" ht="75">
      <c r="A57" s="328" t="s">
        <v>259</v>
      </c>
      <c r="B57" s="339" t="s">
        <v>262</v>
      </c>
      <c r="C57" s="335" t="s">
        <v>257</v>
      </c>
      <c r="D57" s="328">
        <v>4240</v>
      </c>
      <c r="E57" s="328">
        <v>1</v>
      </c>
      <c r="F57" s="338">
        <v>231</v>
      </c>
      <c r="G57" s="528">
        <v>525283</v>
      </c>
      <c r="H57" s="507"/>
      <c r="I57" s="508"/>
      <c r="J57" s="502">
        <v>525283</v>
      </c>
      <c r="K57" s="492"/>
      <c r="L57" s="492"/>
      <c r="M57" s="492"/>
      <c r="N57" s="515"/>
      <c r="O57" s="515"/>
      <c r="P57" s="515"/>
      <c r="Q57" s="523"/>
      <c r="R57" s="523"/>
      <c r="S57" s="523"/>
    </row>
    <row r="58" spans="1:19" ht="45">
      <c r="A58" s="333" t="s">
        <v>259</v>
      </c>
      <c r="B58" s="337" t="s">
        <v>263</v>
      </c>
      <c r="C58" s="335" t="s">
        <v>257</v>
      </c>
      <c r="D58" s="328">
        <v>4240</v>
      </c>
      <c r="E58" s="328">
        <v>1</v>
      </c>
      <c r="F58" s="338">
        <v>231</v>
      </c>
      <c r="G58" s="528">
        <v>5349995</v>
      </c>
      <c r="H58" s="509"/>
      <c r="I58" s="510"/>
      <c r="J58" s="502">
        <v>4334995</v>
      </c>
      <c r="K58" s="492"/>
      <c r="L58" s="492"/>
      <c r="M58" s="492"/>
      <c r="N58" s="515"/>
      <c r="O58" s="515"/>
      <c r="P58" s="515"/>
      <c r="Q58" s="523">
        <v>1015000</v>
      </c>
      <c r="R58" s="523"/>
      <c r="S58" s="523"/>
    </row>
    <row r="59" spans="1:19">
      <c r="A59" s="333"/>
      <c r="B59" s="318" t="s">
        <v>345</v>
      </c>
      <c r="C59" s="340"/>
      <c r="D59" s="341"/>
      <c r="E59" s="341"/>
      <c r="F59" s="341"/>
      <c r="G59" s="529">
        <v>19487501</v>
      </c>
      <c r="H59" s="603">
        <v>0</v>
      </c>
      <c r="I59" s="603">
        <v>0</v>
      </c>
      <c r="J59" s="603">
        <v>18472501</v>
      </c>
      <c r="K59" s="603">
        <v>0</v>
      </c>
      <c r="L59" s="603">
        <v>0</v>
      </c>
      <c r="M59" s="603">
        <v>0</v>
      </c>
      <c r="N59" s="603">
        <v>0</v>
      </c>
      <c r="O59" s="603">
        <v>0</v>
      </c>
      <c r="P59" s="603">
        <v>0</v>
      </c>
      <c r="Q59" s="603">
        <v>1015000</v>
      </c>
      <c r="R59" s="603">
        <v>0</v>
      </c>
      <c r="S59" s="603">
        <v>0</v>
      </c>
    </row>
    <row r="60" spans="1:19">
      <c r="A60" s="328"/>
      <c r="B60" s="634" t="s">
        <v>495</v>
      </c>
      <c r="C60" s="635"/>
      <c r="D60" s="636"/>
      <c r="E60" s="328"/>
      <c r="F60" s="338"/>
      <c r="G60" s="342"/>
      <c r="H60" s="506"/>
      <c r="I60" s="502"/>
      <c r="J60" s="502"/>
      <c r="K60" s="492"/>
      <c r="L60" s="492"/>
      <c r="M60" s="492"/>
      <c r="N60" s="515"/>
      <c r="O60" s="515"/>
      <c r="P60" s="515"/>
      <c r="Q60" s="523"/>
      <c r="R60" s="523"/>
      <c r="S60" s="523"/>
    </row>
    <row r="61" spans="1:19" ht="45">
      <c r="A61" s="333" t="s">
        <v>259</v>
      </c>
      <c r="B61" s="337" t="s">
        <v>266</v>
      </c>
      <c r="C61" s="335" t="s">
        <v>257</v>
      </c>
      <c r="D61" s="328">
        <v>9120</v>
      </c>
      <c r="E61" s="328">
        <v>1</v>
      </c>
      <c r="F61" s="338">
        <v>231</v>
      </c>
      <c r="G61" s="528">
        <v>1427439</v>
      </c>
      <c r="H61" s="506"/>
      <c r="I61" s="502"/>
      <c r="J61" s="502">
        <v>56698</v>
      </c>
      <c r="K61" s="492">
        <v>1370741</v>
      </c>
      <c r="L61" s="492"/>
      <c r="M61" s="492"/>
      <c r="N61" s="515"/>
      <c r="O61" s="515"/>
      <c r="P61" s="515"/>
      <c r="Q61" s="523"/>
      <c r="R61" s="523"/>
      <c r="S61" s="523"/>
    </row>
    <row r="62" spans="1:19" ht="60">
      <c r="A62" s="333" t="s">
        <v>259</v>
      </c>
      <c r="B62" s="339" t="s">
        <v>267</v>
      </c>
      <c r="C62" s="335" t="s">
        <v>257</v>
      </c>
      <c r="D62" s="328">
        <v>1110</v>
      </c>
      <c r="E62" s="328">
        <v>1</v>
      </c>
      <c r="F62" s="338">
        <v>231</v>
      </c>
      <c r="G62" s="528">
        <v>1509375</v>
      </c>
      <c r="H62" s="506"/>
      <c r="I62" s="502"/>
      <c r="J62" s="502"/>
      <c r="K62" s="492">
        <v>1509375</v>
      </c>
      <c r="L62" s="492"/>
      <c r="M62" s="492"/>
      <c r="N62" s="515"/>
      <c r="O62" s="515"/>
      <c r="P62" s="515"/>
      <c r="Q62" s="523"/>
      <c r="R62" s="523"/>
      <c r="S62" s="523"/>
    </row>
    <row r="63" spans="1:19" ht="60">
      <c r="A63" s="328" t="s">
        <v>259</v>
      </c>
      <c r="B63" s="339" t="s">
        <v>268</v>
      </c>
      <c r="C63" s="335" t="s">
        <v>257</v>
      </c>
      <c r="D63" s="328">
        <v>9120</v>
      </c>
      <c r="E63" s="328">
        <v>1</v>
      </c>
      <c r="F63" s="338">
        <v>231</v>
      </c>
      <c r="G63" s="528">
        <v>9045845</v>
      </c>
      <c r="H63" s="506"/>
      <c r="I63" s="502"/>
      <c r="J63" s="502"/>
      <c r="K63" s="492">
        <v>10261</v>
      </c>
      <c r="L63" s="492"/>
      <c r="M63" s="492"/>
      <c r="N63" s="515">
        <v>9035584</v>
      </c>
      <c r="O63" s="515"/>
      <c r="P63" s="515"/>
      <c r="Q63" s="523"/>
      <c r="R63" s="523"/>
      <c r="S63" s="523"/>
    </row>
    <row r="64" spans="1:19" ht="60">
      <c r="A64" s="333" t="s">
        <v>259</v>
      </c>
      <c r="B64" s="337" t="s">
        <v>269</v>
      </c>
      <c r="C64" s="335" t="s">
        <v>257</v>
      </c>
      <c r="D64" s="328">
        <v>9120</v>
      </c>
      <c r="E64" s="328">
        <v>1</v>
      </c>
      <c r="F64" s="338">
        <v>231</v>
      </c>
      <c r="G64" s="528">
        <v>534758</v>
      </c>
      <c r="H64" s="506"/>
      <c r="I64" s="502"/>
      <c r="J64" s="502"/>
      <c r="K64" s="492">
        <v>534758</v>
      </c>
      <c r="L64" s="492"/>
      <c r="M64" s="492"/>
      <c r="N64" s="515"/>
      <c r="O64" s="515"/>
      <c r="P64" s="515"/>
      <c r="Q64" s="523"/>
      <c r="R64" s="523"/>
      <c r="S64" s="523"/>
    </row>
    <row r="65" spans="1:19" ht="45">
      <c r="A65" s="333" t="s">
        <v>259</v>
      </c>
      <c r="B65" s="337" t="s">
        <v>270</v>
      </c>
      <c r="C65" s="343" t="s">
        <v>257</v>
      </c>
      <c r="D65" s="343">
        <v>1110</v>
      </c>
      <c r="E65" s="343">
        <v>1</v>
      </c>
      <c r="F65" s="338">
        <v>231</v>
      </c>
      <c r="G65" s="528">
        <v>448995</v>
      </c>
      <c r="H65" s="506"/>
      <c r="I65" s="502"/>
      <c r="J65" s="502"/>
      <c r="K65" s="492">
        <v>448995</v>
      </c>
      <c r="L65" s="492"/>
      <c r="M65" s="492"/>
      <c r="N65" s="515"/>
      <c r="O65" s="515"/>
      <c r="P65" s="515"/>
      <c r="Q65" s="523"/>
      <c r="R65" s="523"/>
      <c r="S65" s="523"/>
    </row>
    <row r="66" spans="1:19" ht="60">
      <c r="A66" s="328" t="s">
        <v>259</v>
      </c>
      <c r="B66" s="337" t="s">
        <v>271</v>
      </c>
      <c r="C66" s="335" t="s">
        <v>257</v>
      </c>
      <c r="D66" s="328">
        <v>1110</v>
      </c>
      <c r="E66" s="328">
        <v>1</v>
      </c>
      <c r="F66" s="338">
        <v>231</v>
      </c>
      <c r="G66" s="528">
        <v>3086836</v>
      </c>
      <c r="H66" s="506"/>
      <c r="I66" s="502"/>
      <c r="J66" s="502"/>
      <c r="K66" s="492">
        <v>3086836</v>
      </c>
      <c r="L66" s="492"/>
      <c r="M66" s="492"/>
      <c r="N66" s="515"/>
      <c r="O66" s="515"/>
      <c r="P66" s="515"/>
      <c r="Q66" s="523"/>
      <c r="R66" s="523"/>
      <c r="S66" s="523"/>
    </row>
    <row r="67" spans="1:19">
      <c r="A67" s="333"/>
      <c r="B67" s="344" t="s">
        <v>364</v>
      </c>
      <c r="C67" s="335"/>
      <c r="D67" s="328"/>
      <c r="E67" s="328"/>
      <c r="F67" s="338"/>
      <c r="G67" s="342">
        <v>16053248</v>
      </c>
      <c r="H67" s="604">
        <v>0</v>
      </c>
      <c r="I67" s="604">
        <v>0</v>
      </c>
      <c r="J67" s="604">
        <v>56698</v>
      </c>
      <c r="K67" s="604">
        <v>6960966</v>
      </c>
      <c r="L67" s="604">
        <v>0</v>
      </c>
      <c r="M67" s="604">
        <v>0</v>
      </c>
      <c r="N67" s="604">
        <v>9035584</v>
      </c>
      <c r="O67" s="604">
        <v>0</v>
      </c>
      <c r="P67" s="604">
        <v>0</v>
      </c>
      <c r="Q67" s="604">
        <v>0</v>
      </c>
      <c r="R67" s="604">
        <v>0</v>
      </c>
      <c r="S67" s="604">
        <v>0</v>
      </c>
    </row>
    <row r="68" spans="1:19">
      <c r="A68" s="333"/>
      <c r="B68" s="630" t="s">
        <v>496</v>
      </c>
      <c r="C68" s="630"/>
      <c r="D68" s="630"/>
      <c r="E68" s="328"/>
      <c r="F68" s="338"/>
      <c r="G68" s="342"/>
      <c r="H68" s="506"/>
      <c r="I68" s="502"/>
      <c r="J68" s="502"/>
      <c r="K68" s="492"/>
      <c r="L68" s="492"/>
      <c r="M68" s="492"/>
      <c r="N68" s="515"/>
      <c r="O68" s="515"/>
      <c r="P68" s="515"/>
      <c r="Q68" s="523"/>
      <c r="R68" s="523"/>
      <c r="S68" s="523"/>
    </row>
    <row r="69" spans="1:19" ht="75">
      <c r="A69" s="328" t="s">
        <v>259</v>
      </c>
      <c r="B69" s="337" t="s">
        <v>300</v>
      </c>
      <c r="C69" s="335" t="s">
        <v>257</v>
      </c>
      <c r="D69" s="328">
        <v>1110</v>
      </c>
      <c r="E69" s="328">
        <v>1</v>
      </c>
      <c r="F69" s="338">
        <v>231</v>
      </c>
      <c r="G69" s="527">
        <v>2476260</v>
      </c>
      <c r="H69" s="506"/>
      <c r="I69" s="502"/>
      <c r="J69" s="502"/>
      <c r="K69" s="492"/>
      <c r="L69" s="492"/>
      <c r="M69" s="492"/>
      <c r="N69" s="515">
        <v>474464</v>
      </c>
      <c r="O69" s="515"/>
      <c r="P69" s="515"/>
      <c r="Q69" s="523">
        <v>2001796</v>
      </c>
      <c r="R69" s="523"/>
      <c r="S69" s="523"/>
    </row>
    <row r="70" spans="1:19" ht="30">
      <c r="A70" s="333" t="s">
        <v>259</v>
      </c>
      <c r="B70" s="337" t="s">
        <v>301</v>
      </c>
      <c r="C70" s="335" t="s">
        <v>257</v>
      </c>
      <c r="D70" s="328">
        <v>1110</v>
      </c>
      <c r="E70" s="328">
        <v>1</v>
      </c>
      <c r="F70" s="338">
        <v>231</v>
      </c>
      <c r="G70" s="527">
        <v>1000000</v>
      </c>
      <c r="H70" s="506"/>
      <c r="I70" s="502"/>
      <c r="J70" s="502"/>
      <c r="K70" s="492"/>
      <c r="L70" s="492"/>
      <c r="M70" s="492"/>
      <c r="N70" s="515"/>
      <c r="O70" s="515"/>
      <c r="P70" s="515"/>
      <c r="Q70" s="523">
        <v>1000000</v>
      </c>
      <c r="R70" s="523"/>
      <c r="S70" s="523"/>
    </row>
    <row r="71" spans="1:19" ht="75">
      <c r="A71" s="333" t="s">
        <v>435</v>
      </c>
      <c r="B71" s="337" t="s">
        <v>302</v>
      </c>
      <c r="C71" s="335" t="s">
        <v>257</v>
      </c>
      <c r="D71" s="328">
        <v>1110</v>
      </c>
      <c r="E71" s="328">
        <v>1</v>
      </c>
      <c r="F71" s="338">
        <v>231</v>
      </c>
      <c r="G71" s="527">
        <v>678049</v>
      </c>
      <c r="H71" s="506"/>
      <c r="I71" s="502"/>
      <c r="J71" s="502"/>
      <c r="K71" s="492"/>
      <c r="L71" s="492"/>
      <c r="M71" s="492"/>
      <c r="N71" s="515"/>
      <c r="O71" s="515"/>
      <c r="P71" s="515"/>
      <c r="Q71" s="523">
        <v>678049</v>
      </c>
      <c r="R71" s="523"/>
      <c r="S71" s="523"/>
    </row>
    <row r="72" spans="1:19" ht="60">
      <c r="A72" s="328" t="s">
        <v>259</v>
      </c>
      <c r="B72" s="337" t="s">
        <v>303</v>
      </c>
      <c r="C72" s="335" t="s">
        <v>257</v>
      </c>
      <c r="D72" s="328">
        <v>1110</v>
      </c>
      <c r="E72" s="328">
        <v>1</v>
      </c>
      <c r="F72" s="338">
        <v>231</v>
      </c>
      <c r="G72" s="528">
        <v>500000</v>
      </c>
      <c r="H72" s="506"/>
      <c r="I72" s="502"/>
      <c r="J72" s="502"/>
      <c r="K72" s="492"/>
      <c r="L72" s="492"/>
      <c r="M72" s="492"/>
      <c r="N72" s="515"/>
      <c r="O72" s="515"/>
      <c r="P72" s="515"/>
      <c r="Q72" s="523">
        <v>500000</v>
      </c>
      <c r="R72" s="523"/>
      <c r="S72" s="523"/>
    </row>
    <row r="73" spans="1:19" ht="30">
      <c r="A73" s="333" t="s">
        <v>259</v>
      </c>
      <c r="B73" s="337" t="s">
        <v>305</v>
      </c>
      <c r="C73" s="335" t="s">
        <v>257</v>
      </c>
      <c r="D73" s="328">
        <v>1110</v>
      </c>
      <c r="E73" s="328">
        <v>1</v>
      </c>
      <c r="F73" s="338">
        <v>231</v>
      </c>
      <c r="G73" s="528">
        <v>500000</v>
      </c>
      <c r="H73" s="506"/>
      <c r="I73" s="502"/>
      <c r="J73" s="502"/>
      <c r="K73" s="492"/>
      <c r="L73" s="492"/>
      <c r="M73" s="492"/>
      <c r="N73" s="515"/>
      <c r="O73" s="515"/>
      <c r="P73" s="515"/>
      <c r="Q73" s="523">
        <v>500000</v>
      </c>
      <c r="R73" s="523"/>
      <c r="S73" s="523"/>
    </row>
    <row r="74" spans="1:19">
      <c r="A74" s="328" t="s">
        <v>259</v>
      </c>
      <c r="B74" s="337" t="s">
        <v>306</v>
      </c>
      <c r="C74" s="335" t="s">
        <v>257</v>
      </c>
      <c r="D74" s="328">
        <v>1110</v>
      </c>
      <c r="E74" s="328">
        <v>1</v>
      </c>
      <c r="F74" s="338">
        <v>231</v>
      </c>
      <c r="G74" s="528">
        <v>1000000</v>
      </c>
      <c r="H74" s="506"/>
      <c r="I74" s="502"/>
      <c r="J74" s="502"/>
      <c r="K74" s="492"/>
      <c r="L74" s="492"/>
      <c r="M74" s="492"/>
      <c r="N74" s="515"/>
      <c r="O74" s="515"/>
      <c r="P74" s="515"/>
      <c r="Q74" s="523">
        <v>1000000</v>
      </c>
      <c r="R74" s="523"/>
      <c r="S74" s="523"/>
    </row>
    <row r="75" spans="1:19" ht="30">
      <c r="A75" s="333" t="s">
        <v>259</v>
      </c>
      <c r="B75" s="337" t="s">
        <v>307</v>
      </c>
      <c r="C75" s="335" t="s">
        <v>257</v>
      </c>
      <c r="D75" s="328">
        <v>1110</v>
      </c>
      <c r="E75" s="328">
        <v>1</v>
      </c>
      <c r="F75" s="338">
        <v>231</v>
      </c>
      <c r="G75" s="528">
        <v>1000000</v>
      </c>
      <c r="H75" s="506"/>
      <c r="I75" s="502"/>
      <c r="J75" s="502"/>
      <c r="K75" s="492"/>
      <c r="L75" s="492"/>
      <c r="M75" s="492"/>
      <c r="N75" s="515"/>
      <c r="O75" s="515"/>
      <c r="P75" s="515"/>
      <c r="Q75" s="523">
        <v>1000000</v>
      </c>
      <c r="R75" s="523"/>
      <c r="S75" s="523"/>
    </row>
    <row r="76" spans="1:19">
      <c r="A76" s="333" t="s">
        <v>259</v>
      </c>
      <c r="B76" s="337" t="s">
        <v>308</v>
      </c>
      <c r="C76" s="335" t="s">
        <v>257</v>
      </c>
      <c r="D76" s="328">
        <v>1110</v>
      </c>
      <c r="E76" s="328">
        <v>1</v>
      </c>
      <c r="F76" s="338">
        <v>231</v>
      </c>
      <c r="G76" s="528">
        <v>600000</v>
      </c>
      <c r="H76" s="506"/>
      <c r="I76" s="502"/>
      <c r="J76" s="502"/>
      <c r="K76" s="492"/>
      <c r="L76" s="492"/>
      <c r="M76" s="492"/>
      <c r="N76" s="515"/>
      <c r="O76" s="515"/>
      <c r="P76" s="515"/>
      <c r="Q76" s="523">
        <v>600000</v>
      </c>
      <c r="R76" s="523"/>
      <c r="S76" s="523"/>
    </row>
    <row r="77" spans="1:19" ht="60">
      <c r="A77" s="328" t="s">
        <v>259</v>
      </c>
      <c r="B77" s="337" t="s">
        <v>497</v>
      </c>
      <c r="C77" s="335" t="s">
        <v>257</v>
      </c>
      <c r="D77" s="328">
        <v>4260</v>
      </c>
      <c r="E77" s="328">
        <v>1</v>
      </c>
      <c r="F77" s="338">
        <v>231</v>
      </c>
      <c r="G77" s="528">
        <v>3843000</v>
      </c>
      <c r="H77" s="506"/>
      <c r="I77" s="502"/>
      <c r="J77" s="502"/>
      <c r="K77" s="492"/>
      <c r="L77" s="492"/>
      <c r="M77" s="492"/>
      <c r="N77" s="515"/>
      <c r="O77" s="515"/>
      <c r="P77" s="515"/>
      <c r="Q77" s="523">
        <v>3843000</v>
      </c>
      <c r="R77" s="523"/>
      <c r="S77" s="523"/>
    </row>
    <row r="78" spans="1:19">
      <c r="A78" s="333" t="s">
        <v>259</v>
      </c>
      <c r="B78" s="337" t="s">
        <v>498</v>
      </c>
      <c r="C78" s="335">
        <v>0</v>
      </c>
      <c r="D78" s="328">
        <v>4260</v>
      </c>
      <c r="E78" s="328">
        <v>1</v>
      </c>
      <c r="F78" s="338">
        <v>231</v>
      </c>
      <c r="G78" s="528">
        <v>2774000</v>
      </c>
      <c r="H78" s="506"/>
      <c r="I78" s="502"/>
      <c r="J78" s="502"/>
      <c r="K78" s="492"/>
      <c r="L78" s="492"/>
      <c r="M78" s="492"/>
      <c r="N78" s="515"/>
      <c r="O78" s="515"/>
      <c r="P78" s="515"/>
      <c r="Q78" s="523">
        <v>2774000</v>
      </c>
      <c r="R78" s="523"/>
      <c r="S78" s="523"/>
    </row>
    <row r="79" spans="1:19">
      <c r="A79" s="333" t="s">
        <v>259</v>
      </c>
      <c r="B79" s="337" t="s">
        <v>312</v>
      </c>
      <c r="C79" s="335" t="s">
        <v>257</v>
      </c>
      <c r="D79" s="328">
        <v>1110</v>
      </c>
      <c r="E79" s="328">
        <v>1</v>
      </c>
      <c r="F79" s="338">
        <v>231</v>
      </c>
      <c r="G79" s="528">
        <v>5000000</v>
      </c>
      <c r="H79" s="506"/>
      <c r="I79" s="502"/>
      <c r="J79" s="502"/>
      <c r="K79" s="492"/>
      <c r="L79" s="492"/>
      <c r="M79" s="492"/>
      <c r="N79" s="515"/>
      <c r="O79" s="515"/>
      <c r="P79" s="515"/>
      <c r="Q79" s="523">
        <v>5000000</v>
      </c>
      <c r="R79" s="523"/>
      <c r="S79" s="523"/>
    </row>
    <row r="80" spans="1:19" ht="60">
      <c r="A80" s="333" t="s">
        <v>259</v>
      </c>
      <c r="B80" s="337" t="s">
        <v>313</v>
      </c>
      <c r="C80" s="335" t="s">
        <v>257</v>
      </c>
      <c r="D80" s="328">
        <v>9120</v>
      </c>
      <c r="E80" s="328">
        <v>1</v>
      </c>
      <c r="F80" s="338">
        <v>231</v>
      </c>
      <c r="G80" s="528">
        <v>1300000</v>
      </c>
      <c r="H80" s="506"/>
      <c r="I80" s="502"/>
      <c r="J80" s="502"/>
      <c r="K80" s="492"/>
      <c r="L80" s="492"/>
      <c r="M80" s="492"/>
      <c r="N80" s="515"/>
      <c r="O80" s="515"/>
      <c r="P80" s="515"/>
      <c r="Q80" s="523">
        <v>1300000</v>
      </c>
      <c r="R80" s="523"/>
      <c r="S80" s="523"/>
    </row>
    <row r="81" spans="1:19">
      <c r="A81" s="328"/>
      <c r="B81" s="317" t="s">
        <v>368</v>
      </c>
      <c r="C81" s="335"/>
      <c r="D81" s="328"/>
      <c r="E81" s="328"/>
      <c r="F81" s="338"/>
      <c r="G81" s="342">
        <v>20671309</v>
      </c>
      <c r="H81" s="604">
        <v>0</v>
      </c>
      <c r="I81" s="604">
        <v>0</v>
      </c>
      <c r="J81" s="604">
        <v>0</v>
      </c>
      <c r="K81" s="604">
        <v>0</v>
      </c>
      <c r="L81" s="604">
        <v>0</v>
      </c>
      <c r="M81" s="604">
        <v>0</v>
      </c>
      <c r="N81" s="604">
        <v>474464</v>
      </c>
      <c r="O81" s="604">
        <v>0</v>
      </c>
      <c r="P81" s="604">
        <v>0</v>
      </c>
      <c r="Q81" s="604">
        <v>20196845</v>
      </c>
      <c r="R81" s="604">
        <v>0</v>
      </c>
      <c r="S81" s="604">
        <v>0</v>
      </c>
    </row>
    <row r="82" spans="1:19">
      <c r="A82" s="333"/>
      <c r="B82" s="333"/>
      <c r="C82" s="328"/>
      <c r="D82" s="328"/>
      <c r="E82" s="328"/>
      <c r="F82" s="328"/>
      <c r="G82" s="332"/>
      <c r="H82" s="502"/>
      <c r="I82" s="502"/>
      <c r="J82" s="502"/>
      <c r="K82" s="492"/>
      <c r="L82" s="492"/>
      <c r="M82" s="492"/>
      <c r="N82" s="515"/>
      <c r="O82" s="515"/>
      <c r="P82" s="515"/>
      <c r="Q82" s="523"/>
      <c r="R82" s="523"/>
      <c r="S82" s="523"/>
    </row>
    <row r="83" spans="1:19">
      <c r="A83" s="328"/>
      <c r="B83" s="330" t="s">
        <v>499</v>
      </c>
      <c r="C83" s="328"/>
      <c r="D83" s="328"/>
      <c r="E83" s="328"/>
      <c r="F83" s="328"/>
      <c r="G83" s="334">
        <v>268864661</v>
      </c>
      <c r="H83" s="504">
        <v>19630186</v>
      </c>
      <c r="I83" s="504">
        <v>17755186</v>
      </c>
      <c r="J83" s="504">
        <v>43274026</v>
      </c>
      <c r="K83" s="494">
        <v>24716152</v>
      </c>
      <c r="L83" s="494">
        <v>17755186</v>
      </c>
      <c r="M83" s="494">
        <v>24744827</v>
      </c>
      <c r="N83" s="518">
        <v>27265234</v>
      </c>
      <c r="O83" s="518">
        <v>17755186</v>
      </c>
      <c r="P83" s="518">
        <v>16818452</v>
      </c>
      <c r="Q83" s="526">
        <v>34040653</v>
      </c>
      <c r="R83" s="526">
        <v>9073936</v>
      </c>
      <c r="S83" s="526">
        <v>16035637</v>
      </c>
    </row>
    <row r="84" spans="1:19">
      <c r="A84" s="315"/>
      <c r="B84" s="314" t="s">
        <v>102</v>
      </c>
      <c r="C84" s="314"/>
      <c r="D84" s="314"/>
      <c r="E84" s="314"/>
      <c r="F84" s="314"/>
      <c r="G84" s="315"/>
      <c r="H84" s="314"/>
      <c r="I84" s="314"/>
      <c r="J84" s="316"/>
      <c r="K84" s="316"/>
      <c r="L84" s="316"/>
      <c r="M84" s="316"/>
      <c r="N84" s="315"/>
      <c r="O84" s="314" t="s">
        <v>103</v>
      </c>
      <c r="P84" s="315"/>
      <c r="Q84" s="316"/>
      <c r="R84" s="316"/>
      <c r="S84" s="316"/>
    </row>
    <row r="85" spans="1:19">
      <c r="A85" s="316"/>
      <c r="B85" s="314" t="s">
        <v>104</v>
      </c>
      <c r="C85" s="314"/>
      <c r="D85" s="314"/>
      <c r="E85" s="314"/>
      <c r="F85" s="314"/>
      <c r="G85" s="315"/>
      <c r="H85" s="314"/>
      <c r="I85" s="314"/>
      <c r="J85" s="316"/>
      <c r="K85" s="316"/>
      <c r="L85" s="316"/>
      <c r="M85" s="316"/>
      <c r="N85" s="315"/>
      <c r="O85" s="314" t="s">
        <v>105</v>
      </c>
      <c r="P85" s="316"/>
      <c r="Q85" s="316"/>
      <c r="R85" s="316"/>
      <c r="S85" s="316"/>
    </row>
  </sheetData>
  <mergeCells count="2">
    <mergeCell ref="B60:D60"/>
    <mergeCell ref="B68:D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Plani i te ardhurave te veta  </vt:lpstr>
      <vt:lpstr>Plani i burimeve total</vt:lpstr>
      <vt:lpstr>Shpenzimet buxheti total  </vt:lpstr>
      <vt:lpstr>Totali shpenzime operative </vt:lpstr>
      <vt:lpstr>Investimet 2018 </vt:lpstr>
      <vt:lpstr>Investime ne proces </vt:lpstr>
      <vt:lpstr>Shp. nga te  Ardhurat </vt:lpstr>
      <vt:lpstr>Shpenz.Nga te trasheguarat </vt:lpstr>
      <vt:lpstr>Shpenzime nga Tr.Pakushtezuar</vt:lpstr>
      <vt:lpstr>Shp.nga Transferta specifike </vt:lpstr>
      <vt:lpstr>PBA 2018-2020 TAVANET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2018-01-16T11:07:50Z</cp:lastPrinted>
  <dcterms:created xsi:type="dcterms:W3CDTF">2018-01-09T12:44:12Z</dcterms:created>
  <dcterms:modified xsi:type="dcterms:W3CDTF">2018-01-23T11:47:46Z</dcterms:modified>
</cp:coreProperties>
</file>